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firstSheet="1" activeTab="1"/>
  </bookViews>
  <sheets>
    <sheet name="封面" sheetId="43" r:id="rId1"/>
    <sheet name="目录" sheetId="42" r:id="rId2"/>
    <sheet name="1-2023全区公共收入" sheetId="2" r:id="rId3"/>
    <sheet name="2-2023全区公共支出" sheetId="3" r:id="rId4"/>
    <sheet name="3-2023区本级公共收入" sheetId="4" r:id="rId5"/>
    <sheet name="表3说明" sheetId="52" r:id="rId6"/>
    <sheet name="4-2023区本级公共支出" sheetId="5" r:id="rId7"/>
    <sheet name="表4说明" sheetId="53" r:id="rId8"/>
    <sheet name="5-2023公共转移支付收入" sheetId="6" r:id="rId9"/>
    <sheet name="6-2023区本级公共转移支付支出" sheetId="7" r:id="rId10"/>
    <sheet name="7-2023全区基金收入" sheetId="9" r:id="rId11"/>
    <sheet name="8-2023全区基金支出" sheetId="13" r:id="rId12"/>
    <sheet name="9-2023区本级基金收入" sheetId="14" r:id="rId13"/>
    <sheet name="表9说明" sheetId="54" r:id="rId14"/>
    <sheet name="10-2023区本级基金支出" sheetId="15" r:id="rId15"/>
    <sheet name="表10说明" sheetId="55" r:id="rId16"/>
    <sheet name="11-2023基金转移支付收入" sheetId="16" r:id="rId17"/>
    <sheet name="12-2023基金转移支付支出 " sheetId="17" r:id="rId18"/>
    <sheet name="13-2023全区国资收入" sheetId="18" r:id="rId19"/>
    <sheet name="14-2023全区国资支出" sheetId="19" r:id="rId20"/>
    <sheet name="15-2023区本级国资收入" sheetId="20" r:id="rId21"/>
    <sheet name="表15说明" sheetId="56" r:id="rId22"/>
    <sheet name="16-2023区本级国资支出" sheetId="21" r:id="rId23"/>
    <sheet name="表16说明" sheetId="57" r:id="rId24"/>
    <sheet name="17-2023社保收入" sheetId="22" r:id="rId25"/>
    <sheet name="18-2023社保支出" sheetId="23" r:id="rId26"/>
    <sheet name="表17-18说明" sheetId="66" r:id="rId27"/>
    <sheet name="19-2024全区公共收入" sheetId="24" r:id="rId28"/>
    <sheet name="20-2024全区公共支出" sheetId="25" r:id="rId29"/>
    <sheet name="21-2024区本级公共收入" sheetId="26" r:id="rId30"/>
    <sheet name="表21说明" sheetId="59" r:id="rId31"/>
    <sheet name="22-2024区本级公共支出" sheetId="27" r:id="rId32"/>
    <sheet name="表22说明" sheetId="60" r:id="rId33"/>
    <sheet name="23-2024公共转移支付收入" sheetId="28" r:id="rId34"/>
    <sheet name="24-2024区本级公共转移支付支出" sheetId="29" r:id="rId35"/>
    <sheet name="25-2024全区基金收入" sheetId="30" r:id="rId36"/>
    <sheet name="26-2024全区基金支出" sheetId="31" r:id="rId37"/>
    <sheet name="27-2024区本级基金收入 " sheetId="32" r:id="rId38"/>
    <sheet name="表27说明" sheetId="61" r:id="rId39"/>
    <sheet name="28-2024区本级基金支出 " sheetId="33" r:id="rId40"/>
    <sheet name="表28说明" sheetId="62" r:id="rId41"/>
    <sheet name="29-2024基金转移支付收入" sheetId="34" r:id="rId42"/>
    <sheet name="30-2024基金转移支付支出 " sheetId="35" r:id="rId43"/>
    <sheet name="31-2024全区国资收入" sheetId="36" r:id="rId44"/>
    <sheet name="32-2024全区国资支出" sheetId="37" r:id="rId45"/>
    <sheet name="33-2024区本级国资收入" sheetId="38" r:id="rId46"/>
    <sheet name="表33说明" sheetId="63" r:id="rId47"/>
    <sheet name="34-2024区本级国资支出" sheetId="39" r:id="rId48"/>
    <sheet name="表34说明" sheetId="64" r:id="rId49"/>
    <sheet name="35-2024社保收入" sheetId="40" r:id="rId50"/>
    <sheet name="36-2024社保支出" sheetId="41" r:id="rId51"/>
    <sheet name="表35-36说明" sheetId="65" r:id="rId52"/>
    <sheet name="表37-2024年“三公”经费预算表" sheetId="74" r:id="rId53"/>
    <sheet name="38-2023债务限额、余额" sheetId="67" r:id="rId54"/>
    <sheet name="39-重庆市江北区2023年和2024年地方政府一般债务余额情" sheetId="68" r:id="rId55"/>
    <sheet name="40-重庆市江北区2023年和2024年地方政府专项债务余额情" sheetId="69" r:id="rId56"/>
    <sheet name="41-重庆市江北区地方政府债券发行及还本付息情况表" sheetId="70" r:id="rId57"/>
    <sheet name="42-重庆市江北区2024年地方政府债务限额提前下达情况表" sheetId="71" r:id="rId58"/>
    <sheet name="43-重庆市江北区本级2024年年初新增地方政府债券资金安排表" sheetId="72" r:id="rId59"/>
  </sheets>
  <definedNames>
    <definedName name="fa">#REF!</definedName>
    <definedName name="_xlnm.Print_Titles" localSheetId="2">'1-2023全区公共收入'!$1:$4</definedName>
    <definedName name="_xlnm.Print_Titles" localSheetId="18">'13-2023全区国资收入'!$1:$4</definedName>
    <definedName name="_xlnm.Print_Titles" localSheetId="19">'14-2023全区国资支出'!$1:$4</definedName>
    <definedName name="_xlnm.Print_Titles" localSheetId="20">'15-2023区本级国资收入'!$1:$4</definedName>
    <definedName name="_xlnm.Print_Titles" localSheetId="22">'16-2023区本级国资支出'!$1:$4</definedName>
    <definedName name="_xlnm.Print_Titles" localSheetId="24">'17-2023社保收入'!$1:$4</definedName>
    <definedName name="_xlnm.Print_Titles" localSheetId="25">'18-2023社保支出'!$1:$4</definedName>
    <definedName name="_xlnm.Print_Titles" localSheetId="27">'19-2024全区公共收入'!$1:$4</definedName>
    <definedName name="_xlnm.Print_Titles" localSheetId="28">'20-2024全区公共支出'!$1:$4</definedName>
    <definedName name="_xlnm.Print_Titles" localSheetId="29">'21-2024区本级公共收入'!$1:$4</definedName>
    <definedName name="_xlnm.Print_Titles" localSheetId="3">'2-2023全区公共支出'!$1:$4</definedName>
    <definedName name="_xlnm.Print_Titles" localSheetId="31">'22-2024区本级公共支出'!$1:$4</definedName>
    <definedName name="_xlnm.Print_Titles" localSheetId="43">'31-2024全区国资收入'!$1:$4</definedName>
    <definedName name="_xlnm.Print_Titles" localSheetId="4">'3-2023区本级公共收入'!$1:$4</definedName>
    <definedName name="_xlnm.Print_Titles" localSheetId="44">'32-2024全区国资支出'!$1:$4</definedName>
    <definedName name="_xlnm.Print_Titles" localSheetId="45">'33-2024区本级国资收入'!$1:$4</definedName>
    <definedName name="_xlnm.Print_Titles" localSheetId="47">'34-2024区本级国资支出'!$1:$4</definedName>
    <definedName name="_xlnm.Print_Titles" localSheetId="49">'35-2024社保收入'!$1:$4</definedName>
    <definedName name="_xlnm.Print_Titles" localSheetId="50">'36-2024社保支出'!$1:$4</definedName>
    <definedName name="_xlnm.Print_Titles" localSheetId="6">'4-2023区本级公共支出'!$1:$4</definedName>
    <definedName name="地区名称">#REF!</definedName>
    <definedName name="_xlnm.Print_Titles" localSheetId="26">'表17-18说明'!#REF!</definedName>
    <definedName name="fa" localSheetId="53">#REF!</definedName>
    <definedName name="地区名称" localSheetId="53">#REF!</definedName>
    <definedName name="fa" localSheetId="54">#REF!</definedName>
    <definedName name="地区名称" localSheetId="54">#REF!</definedName>
    <definedName name="fa" localSheetId="55">#REF!</definedName>
    <definedName name="地区名称" localSheetId="55">#REF!</definedName>
    <definedName name="fa" localSheetId="56">#REF!</definedName>
    <definedName name="地区名称" localSheetId="56">#REF!</definedName>
    <definedName name="fa" localSheetId="57">#REF!</definedName>
    <definedName name="地区名称" localSheetId="57">#REF!</definedName>
    <definedName name="fa" localSheetId="58">#REF!</definedName>
    <definedName name="地区名称" localSheetId="58">#REF!</definedName>
    <definedName name="_xlnm.Print_Titles" localSheetId="58">'43-重庆市江北区本级2024年年初新增地方政府债券资金安排表'!$4:$4</definedName>
    <definedName name="_xlnm.Print_Area" localSheetId="3">'2-2023全区公共支出'!$A$1:$D$29</definedName>
    <definedName name="_xlnm.Print_Titles" localSheetId="8">'5-2023公共转移支付收入'!$4:$4</definedName>
    <definedName name="_xlnm.Print_Area" localSheetId="33">'23-2024公共转移支付收入'!$A$1:$D$70</definedName>
    <definedName name="_xlnm.Print_Titles" localSheetId="33">'23-2024公共转移支付收入'!$4:$4</definedName>
    <definedName name="_xlnm.Print_Titles" localSheetId="34">'24-2024区本级公共转移支付支出'!$4:$4</definedName>
    <definedName name="_xlnm.Print_Area" localSheetId="36">'26-2024全区基金支出'!$A$1:$D$13</definedName>
    <definedName name="_xlnm.Print_Area" localSheetId="41">'29-2024基金转移支付收入'!$A$1:$D$12</definedName>
    <definedName name="_xlnm.Print_Area" localSheetId="43">'31-2024全区国资收入'!$A$1:$D$10</definedName>
    <definedName name="_xlnm.Print_Area" localSheetId="1">目录!$A$1:$B$74</definedName>
  </definedNames>
  <calcPr calcId="144525" iterate="1" iterateCount="100" iterateDelta="0.001" concurrentCalc="0"/>
</workbook>
</file>

<file path=xl/sharedStrings.xml><?xml version="1.0" encoding="utf-8"?>
<sst xmlns="http://schemas.openxmlformats.org/spreadsheetml/2006/main" count="1175" uniqueCount="619">
  <si>
    <t>附件一</t>
  </si>
  <si>
    <t>重庆市江北区2023年预算执行情况和
2024年预算（草案）</t>
  </si>
  <si>
    <t>目    录</t>
  </si>
  <si>
    <t>一、2023年预算执行</t>
  </si>
  <si>
    <t>1、一般公共预算</t>
  </si>
  <si>
    <t>表1：2023年全区一般公共预算收入执行表</t>
  </si>
  <si>
    <t>表2：2023年全区一般公共预算支出执行表</t>
  </si>
  <si>
    <t>表3：2023年区本级一般公共预算收入执行表</t>
  </si>
  <si>
    <t xml:space="preserve">     关于2023年区本级一般公共预算收入执行情况的说明</t>
  </si>
  <si>
    <t>表4：2023年区本级一般公共预算支出执行表</t>
  </si>
  <si>
    <t xml:space="preserve">     关于2023年区本级一般公共预算支出执行情况的说明</t>
  </si>
  <si>
    <t>表5：2023年区本级一般公共预算转移支付收入执行表</t>
  </si>
  <si>
    <t>表6：2023年区本级一般公共预算转移支付支出执行表</t>
  </si>
  <si>
    <t>2、政府性基金预算</t>
  </si>
  <si>
    <t>表7：2023年全区政府性基金预算收入执行表</t>
  </si>
  <si>
    <t>表8：2023年全区政府性基金预算支出执行表</t>
  </si>
  <si>
    <t>表9：2023年区本级政府性基金预算收入执行表</t>
  </si>
  <si>
    <t xml:space="preserve">     关于2023年区本级政府性基金预算收入执行情况的说明</t>
  </si>
  <si>
    <t>表10：2023年区本级政府性基金预算支出执行表</t>
  </si>
  <si>
    <t xml:space="preserve">     关于2023年区本级政府性基金预算支出执行情况的说明</t>
  </si>
  <si>
    <t>表11：2023年区本级政府性基金预算转移支付收入执行表</t>
  </si>
  <si>
    <t>表12：2023年区本级政府性基金预算转移支付支出执行表</t>
  </si>
  <si>
    <t>3、国有资本经营预算</t>
  </si>
  <si>
    <t>表13：2023年全区国有资本经营预算收入执行表</t>
  </si>
  <si>
    <t>表14：2023年全区国有资本经营预算支出执行表</t>
  </si>
  <si>
    <t>表15：2023年区本级国有资本经营预算收入执行表</t>
  </si>
  <si>
    <t xml:space="preserve">      关于2023年区本级国有资本经营预算收入执行情况的说明</t>
  </si>
  <si>
    <t>表16：2023年区本级国有资本经营预算支出执行表</t>
  </si>
  <si>
    <t xml:space="preserve">      关于2023年区本级国有资本经营预算支出执行情况的说明</t>
  </si>
  <si>
    <t>4、社会保险基金预算</t>
  </si>
  <si>
    <t>表17：2023年全区社会保险基金预算收入执行表</t>
  </si>
  <si>
    <t>表18：2023年全区社会保险基金预算支出执行表</t>
  </si>
  <si>
    <t xml:space="preserve">      关于2023年全区社会保险基金预算执行情况的说明</t>
  </si>
  <si>
    <t>二、2024年预算（草案）</t>
  </si>
  <si>
    <t>表19：2024年全区一般公共预算收入预算表</t>
  </si>
  <si>
    <t>表20：2024年全区一般公共预算支出预算表</t>
  </si>
  <si>
    <t>表21：2024年区本级一般公共预算收入预算表</t>
  </si>
  <si>
    <t xml:space="preserve">      关于2024年区本级一般公共预算收入预算的说明</t>
  </si>
  <si>
    <t>表22：2024年区本级一般公共预算支出预算表</t>
  </si>
  <si>
    <t xml:space="preserve">      关于2024年区本级一般公共预算支出预算的说明</t>
  </si>
  <si>
    <t>表23：2024年区本级一般公共预算转移支付收入预算表</t>
  </si>
  <si>
    <t>表24：2024年区本级一般公共预算转移支付支出预算表</t>
  </si>
  <si>
    <t>表25：2024年全区政府性基金预算收入预算表</t>
  </si>
  <si>
    <t>表26：2024年全区政府性基金预算支出预算表</t>
  </si>
  <si>
    <t>表27：2024年区本级政府性基金预算收入预算表</t>
  </si>
  <si>
    <t xml:space="preserve">      关于2024年区本级政府性基金预算收入预算的说明</t>
  </si>
  <si>
    <t>表28：2024年区本级政府性基金预算支出预算表</t>
  </si>
  <si>
    <t xml:space="preserve">      关于2024年区本级政府性基金预算支出预算的说明</t>
  </si>
  <si>
    <t>表28：2024年区本级政府性基金预算转移支付收入预算表</t>
  </si>
  <si>
    <t>表30：2024年区本级政府性基金预算转移支付支出预算表</t>
  </si>
  <si>
    <t>表31：2024年全区国有资本经营预算收入预算表</t>
  </si>
  <si>
    <t>表32：2024年全区国有资本经营预算支出预算表</t>
  </si>
  <si>
    <t>表33：2024年区本级国有资本经营预算收入预算表</t>
  </si>
  <si>
    <t xml:space="preserve">      关于2024年区本级国有资本经营预算收入预算的说明</t>
  </si>
  <si>
    <t>表34：2024年区本级国有资本经营预算支出预算表</t>
  </si>
  <si>
    <t xml:space="preserve">      关于2024年区本级国有资本经营预算支出预算的说明</t>
  </si>
  <si>
    <t>表35：2024年全区社会保险基金预算收入预算表</t>
  </si>
  <si>
    <t>表36：2024年全区社会保险基金预算支出预算表</t>
  </si>
  <si>
    <t xml:space="preserve">      关于2024年全区社会保险基金预算的说明</t>
  </si>
  <si>
    <t>5、三公经费情况情况</t>
  </si>
  <si>
    <t>表37：2024年“三公”经费预算表</t>
  </si>
  <si>
    <t>三、债务管控情况</t>
  </si>
  <si>
    <t>表38：重庆市江北区2023年地方政府债务限额及余额情况表</t>
  </si>
  <si>
    <t>表39：重庆市江北区2023年和2024年地方政府一般债务余额情况表</t>
  </si>
  <si>
    <t>表40：重庆市江北区2023年和2024年地方政府专项债务余额情况表</t>
  </si>
  <si>
    <t>表41：重庆市江北区地方政府债券发行及还本付息情况表</t>
  </si>
  <si>
    <t>表42：重庆市江北区2024年地方政府债务限额提前下达情况表</t>
  </si>
  <si>
    <t>表43：重庆市江北区本级2024年年初新增地方政府债券资金安排表</t>
  </si>
  <si>
    <t>表1</t>
  </si>
  <si>
    <t>2023年全区一般公共预算收入执行表</t>
  </si>
  <si>
    <t>单位：万元</t>
  </si>
  <si>
    <t>项目</t>
  </si>
  <si>
    <t>2022年决算数</t>
  </si>
  <si>
    <t>2023年执行数</t>
  </si>
  <si>
    <t>执行数为上年
决算数的%</t>
  </si>
  <si>
    <t>收入合计</t>
  </si>
  <si>
    <t>一、税收收入</t>
  </si>
  <si>
    <t>增值税</t>
  </si>
  <si>
    <t>企业所得税</t>
  </si>
  <si>
    <t>个人所得税</t>
  </si>
  <si>
    <t>资源税</t>
  </si>
  <si>
    <t>城市维护建设税</t>
  </si>
  <si>
    <t>房产税</t>
  </si>
  <si>
    <t>印花税</t>
  </si>
  <si>
    <t>城镇土地使用税</t>
  </si>
  <si>
    <t>土地增值税</t>
  </si>
  <si>
    <t>耕地占用税</t>
  </si>
  <si>
    <t>契税</t>
  </si>
  <si>
    <t>环境保护税</t>
  </si>
  <si>
    <t>其他税收收入</t>
  </si>
  <si>
    <t>二、非税收入</t>
  </si>
  <si>
    <t>专项收入</t>
  </si>
  <si>
    <t>行政事业性收费收入</t>
  </si>
  <si>
    <t>罚没收入</t>
  </si>
  <si>
    <t>国有资源(资产)有偿使用收入</t>
  </si>
  <si>
    <t>捐赠收入</t>
  </si>
  <si>
    <t>其他收入</t>
  </si>
  <si>
    <t>注：由于四舍五入因素，部分分项加和与总数可能略有差异，下同。</t>
  </si>
  <si>
    <t>表2</t>
  </si>
  <si>
    <t>2023年全区一般公共预算支出执行表</t>
  </si>
  <si>
    <t>项    目</t>
  </si>
  <si>
    <t>支出合计</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</si>
  <si>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</si>
  <si>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</si>
  <si>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</si>
  <si>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</si>
  <si>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</si>
  <si>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</si>
  <si>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</si>
  <si>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</si>
  <si>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</si>
  <si>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</si>
  <si>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</si>
  <si>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</si>
  <si>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</si>
  <si>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</si>
  <si>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</si>
  <si>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</si>
  <si>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</si>
  <si>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</si>
  <si>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</si>
  <si>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</si>
  <si>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</si>
  <si>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</si>
  <si>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</si>
  <si>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</si>
  <si>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表3</t>
  </si>
  <si>
    <t>2023年区本级一般公共预算收入执行表</t>
  </si>
  <si>
    <t xml:space="preserve"> </t>
  </si>
  <si>
    <t>关于2023年区本级一般公共预算
收入执行情况的说明</t>
  </si>
  <si>
    <t xml:space="preserve">        2022年区级一般公共预算收入决算数为671933万元，2023年执行数为803333万元，执行数为上年决算数的119.56%。其中，税收收入597799万元，较上年增加2.28%；非税收入205534万元，较上年增加135.05%。
       增值税收入207466万元，较上年增加14.37%，主要新冠疫情防控转段后经济恢复发展迈入正轨。
       企业所得税收入107255万元，与上年持平。
       个人所得税收入29075万元，较上年下降1.1%，主要是受居民收入水平影响。
       房产税收入30457万元，与上年持平。
       印花税收入36122万元，较上年增加26.39%,主要新冠疫情防控转段后经济恢复发展迈入正轨,房地产市场回暖，房地产交易有所上升。
       城镇土地使用税收入19837万元，较上年下降20.39%，主要是上年一次性税收收入垫高基数。
       土地增值税收入37702万元，较上年下降52.04%，主要是上年一次性税收收入垫高基数。
       契税收入80509万元，较上年增加41.42%，主要是房地产市场回暖，房地产交易有所上升。
       专项收入37943万元，较上年增加6.17%，主要是经济迈入正轨后专项收入恢复正常。
       罚没收入15144万元，较上年增加126.1%，主要是上年疫情期间各项减免降低了上年罚没收入基数。
       行政事业性收费收入2716万元，较上年下降66.35%，主要是受疫情影响，去年同期行政事业性收费基数较低。
       国有资源（资产）有偿使用收入146673元，较上年增加298.45%，主要是按照党中央国务院和市委市政府关于地方债务风险防范化解工作的安排部署和最新要求，为确保全年债务化解目标实现，按规定对国有资产进行了处置。
       其他收入3058万元，较上年增加2386.18%，主要是超过2年无征收单位认领的待查非税收入2753万元、违约金292万元、各街镇缴入预算内的其他收入7万元等。</t>
  </si>
  <si>
    <t>表4</t>
  </si>
  <si>
    <t>2023年区本级一般公共预算支出执行表</t>
  </si>
  <si>
    <t>关于2023年区本级一般公共预算
支出执行情况的说明</t>
  </si>
  <si>
    <r>
      <rPr>
        <sz val="14"/>
        <rFont val="Times New Roman"/>
        <charset val="134"/>
      </rPr>
      <t xml:space="preserve">     2022</t>
    </r>
    <r>
      <rPr>
        <sz val="14"/>
        <rFont val="宋体"/>
        <charset val="134"/>
      </rPr>
      <t>年区本级一般公共预算支出决算数为</t>
    </r>
    <r>
      <rPr>
        <sz val="14"/>
        <rFont val="Times New Roman"/>
        <charset val="134"/>
      </rPr>
      <t>873607</t>
    </r>
    <r>
      <rPr>
        <sz val="14"/>
        <rFont val="宋体"/>
        <charset val="134"/>
      </rPr>
      <t>万元，</t>
    </r>
    <r>
      <rPr>
        <sz val="14"/>
        <rFont val="Times New Roman"/>
        <charset val="134"/>
      </rPr>
      <t>2023</t>
    </r>
    <r>
      <rPr>
        <sz val="14"/>
        <rFont val="宋体"/>
        <charset val="134"/>
      </rPr>
      <t>年执行数为</t>
    </r>
    <r>
      <rPr>
        <sz val="14"/>
        <rFont val="Times New Roman"/>
        <charset val="134"/>
      </rPr>
      <t>918747</t>
    </r>
    <r>
      <rPr>
        <sz val="14"/>
        <rFont val="宋体"/>
        <charset val="134"/>
      </rPr>
      <t>万元，执行数为上年决算数的</t>
    </r>
    <r>
      <rPr>
        <sz val="14"/>
        <rFont val="Times New Roman"/>
        <charset val="134"/>
      </rPr>
      <t>105.17%</t>
    </r>
    <r>
      <rPr>
        <sz val="14"/>
        <rFont val="宋体"/>
        <charset val="134"/>
      </rPr>
      <t>。</t>
    </r>
    <r>
      <rPr>
        <sz val="14"/>
        <rFont val="Times New Roman"/>
        <charset val="134"/>
      </rPr>
      <t xml:space="preserve">
    </t>
    </r>
    <r>
      <rPr>
        <sz val="14"/>
        <rFont val="宋体"/>
        <charset val="134"/>
      </rPr>
      <t>一般公共服务支出执行数</t>
    </r>
    <r>
      <rPr>
        <sz val="14"/>
        <rFont val="Times New Roman"/>
        <charset val="134"/>
      </rPr>
      <t>60145</t>
    </r>
    <r>
      <rPr>
        <sz val="14"/>
        <rFont val="宋体"/>
        <charset val="134"/>
      </rPr>
      <t>万元，较上年增长</t>
    </r>
    <r>
      <rPr>
        <sz val="14"/>
        <rFont val="Times New Roman"/>
        <charset val="134"/>
      </rPr>
      <t>6.33%</t>
    </r>
    <r>
      <rPr>
        <sz val="14"/>
        <rFont val="宋体"/>
        <charset val="134"/>
      </rPr>
      <t>。</t>
    </r>
    <r>
      <rPr>
        <sz val="14"/>
        <rFont val="Times New Roman"/>
        <charset val="134"/>
      </rPr>
      <t xml:space="preserve">
    </t>
    </r>
    <r>
      <rPr>
        <sz val="14"/>
        <rFont val="宋体"/>
        <charset val="134"/>
      </rPr>
      <t>国防支出执行数</t>
    </r>
    <r>
      <rPr>
        <sz val="14"/>
        <rFont val="Times New Roman"/>
        <charset val="134"/>
      </rPr>
      <t>654</t>
    </r>
    <r>
      <rPr>
        <sz val="14"/>
        <rFont val="宋体"/>
        <charset val="134"/>
      </rPr>
      <t>万元，较上年增长</t>
    </r>
    <r>
      <rPr>
        <sz val="14"/>
        <rFont val="Times New Roman"/>
        <charset val="134"/>
      </rPr>
      <t>36.82%</t>
    </r>
    <r>
      <rPr>
        <sz val="14"/>
        <rFont val="宋体"/>
        <charset val="134"/>
      </rPr>
      <t>。</t>
    </r>
    <r>
      <rPr>
        <sz val="14"/>
        <rFont val="Times New Roman"/>
        <charset val="134"/>
      </rPr>
      <t xml:space="preserve">
    </t>
    </r>
    <r>
      <rPr>
        <sz val="14"/>
        <rFont val="宋体"/>
        <charset val="134"/>
      </rPr>
      <t>公共安全执行数</t>
    </r>
    <r>
      <rPr>
        <sz val="14"/>
        <rFont val="Times New Roman"/>
        <charset val="134"/>
      </rPr>
      <t>83072</t>
    </r>
    <r>
      <rPr>
        <sz val="14"/>
        <rFont val="宋体"/>
        <charset val="134"/>
      </rPr>
      <t>万元，与上年持平。</t>
    </r>
    <r>
      <rPr>
        <sz val="14"/>
        <rFont val="Times New Roman"/>
        <charset val="134"/>
      </rPr>
      <t xml:space="preserve">
    </t>
    </r>
    <r>
      <rPr>
        <sz val="14"/>
        <rFont val="宋体"/>
        <charset val="134"/>
      </rPr>
      <t>教育支出执行数</t>
    </r>
    <r>
      <rPr>
        <sz val="14"/>
        <rFont val="Times New Roman"/>
        <charset val="134"/>
      </rPr>
      <t>196141</t>
    </r>
    <r>
      <rPr>
        <sz val="14"/>
        <rFont val="宋体"/>
        <charset val="134"/>
      </rPr>
      <t>万元，较上年增长</t>
    </r>
    <r>
      <rPr>
        <sz val="14"/>
        <rFont val="Times New Roman"/>
        <charset val="134"/>
      </rPr>
      <t>8.58%</t>
    </r>
    <r>
      <rPr>
        <sz val="14"/>
        <rFont val="宋体"/>
        <charset val="134"/>
      </rPr>
      <t>。</t>
    </r>
    <r>
      <rPr>
        <sz val="14"/>
        <rFont val="Times New Roman"/>
        <charset val="134"/>
      </rPr>
      <t xml:space="preserve">
    </t>
    </r>
    <r>
      <rPr>
        <sz val="14"/>
        <rFont val="宋体"/>
        <charset val="134"/>
      </rPr>
      <t>科学技术支出执行数</t>
    </r>
    <r>
      <rPr>
        <sz val="14"/>
        <rFont val="Times New Roman"/>
        <charset val="134"/>
      </rPr>
      <t>34835</t>
    </r>
    <r>
      <rPr>
        <sz val="14"/>
        <rFont val="宋体"/>
        <charset val="134"/>
      </rPr>
      <t>万元，与上年持平。</t>
    </r>
    <r>
      <rPr>
        <sz val="14"/>
        <rFont val="Times New Roman"/>
        <charset val="134"/>
      </rPr>
      <t xml:space="preserve">
    </t>
    </r>
    <r>
      <rPr>
        <sz val="14"/>
        <rFont val="宋体"/>
        <charset val="134"/>
      </rPr>
      <t>文化旅游体育与传媒支出执行数</t>
    </r>
    <r>
      <rPr>
        <sz val="14"/>
        <rFont val="Times New Roman"/>
        <charset val="134"/>
      </rPr>
      <t>8752</t>
    </r>
    <r>
      <rPr>
        <sz val="14"/>
        <rFont val="宋体"/>
        <charset val="134"/>
      </rPr>
      <t>万元，较上年下降</t>
    </r>
    <r>
      <rPr>
        <sz val="14"/>
        <rFont val="Times New Roman"/>
        <charset val="134"/>
      </rPr>
      <t>8.91%</t>
    </r>
    <r>
      <rPr>
        <sz val="14"/>
        <rFont val="宋体"/>
        <charset val="134"/>
      </rPr>
      <t>。</t>
    </r>
    <r>
      <rPr>
        <sz val="14"/>
        <rFont val="Times New Roman"/>
        <charset val="134"/>
      </rPr>
      <t xml:space="preserve">
    </t>
    </r>
    <r>
      <rPr>
        <sz val="14"/>
        <rFont val="宋体"/>
        <charset val="134"/>
      </rPr>
      <t>社会保障和就业支出执行数</t>
    </r>
    <r>
      <rPr>
        <sz val="14"/>
        <rFont val="Times New Roman"/>
        <charset val="134"/>
      </rPr>
      <t>96193</t>
    </r>
    <r>
      <rPr>
        <sz val="14"/>
        <rFont val="宋体"/>
        <charset val="134"/>
      </rPr>
      <t>万元，较上年增长</t>
    </r>
    <r>
      <rPr>
        <sz val="14"/>
        <rFont val="Times New Roman"/>
        <charset val="134"/>
      </rPr>
      <t>14.27%</t>
    </r>
    <r>
      <rPr>
        <sz val="14"/>
        <rFont val="宋体"/>
        <charset val="134"/>
      </rPr>
      <t>。</t>
    </r>
    <r>
      <rPr>
        <sz val="14"/>
        <rFont val="Times New Roman"/>
        <charset val="134"/>
      </rPr>
      <t xml:space="preserve">
    </t>
    </r>
    <r>
      <rPr>
        <sz val="14"/>
        <rFont val="宋体"/>
        <charset val="134"/>
      </rPr>
      <t>卫生健康支出执行数</t>
    </r>
    <r>
      <rPr>
        <sz val="14"/>
        <rFont val="Times New Roman"/>
        <charset val="134"/>
      </rPr>
      <t>59355</t>
    </r>
    <r>
      <rPr>
        <sz val="14"/>
        <rFont val="宋体"/>
        <charset val="134"/>
      </rPr>
      <t>万元，较上年下降</t>
    </r>
    <r>
      <rPr>
        <sz val="14"/>
        <rFont val="Times New Roman"/>
        <charset val="134"/>
      </rPr>
      <t>27.36%</t>
    </r>
    <r>
      <rPr>
        <sz val="14"/>
        <rFont val="宋体"/>
        <charset val="134"/>
      </rPr>
      <t>。</t>
    </r>
    <r>
      <rPr>
        <sz val="14"/>
        <rFont val="Times New Roman"/>
        <charset val="134"/>
      </rPr>
      <t xml:space="preserve">
    </t>
    </r>
    <r>
      <rPr>
        <sz val="14"/>
        <rFont val="宋体"/>
        <charset val="134"/>
      </rPr>
      <t>节能环保支出执行数</t>
    </r>
    <r>
      <rPr>
        <sz val="14"/>
        <rFont val="Times New Roman"/>
        <charset val="134"/>
      </rPr>
      <t>12767</t>
    </r>
    <r>
      <rPr>
        <sz val="14"/>
        <rFont val="宋体"/>
        <charset val="134"/>
      </rPr>
      <t>万元，较上年增长</t>
    </r>
    <r>
      <rPr>
        <sz val="14"/>
        <rFont val="Times New Roman"/>
        <charset val="134"/>
      </rPr>
      <t>99.2%</t>
    </r>
    <r>
      <rPr>
        <sz val="14"/>
        <rFont val="宋体"/>
        <charset val="134"/>
      </rPr>
      <t>。</t>
    </r>
    <r>
      <rPr>
        <sz val="14"/>
        <rFont val="Times New Roman"/>
        <charset val="134"/>
      </rPr>
      <t xml:space="preserve">
    </t>
    </r>
    <r>
      <rPr>
        <sz val="14"/>
        <rFont val="宋体"/>
        <charset val="134"/>
      </rPr>
      <t>城乡社区支出执行数</t>
    </r>
    <r>
      <rPr>
        <sz val="14"/>
        <rFont val="Times New Roman"/>
        <charset val="134"/>
      </rPr>
      <t>163403</t>
    </r>
    <r>
      <rPr>
        <sz val="14"/>
        <rFont val="宋体"/>
        <charset val="134"/>
      </rPr>
      <t>万元，较上年增长</t>
    </r>
    <r>
      <rPr>
        <sz val="14"/>
        <rFont val="Times New Roman"/>
        <charset val="134"/>
      </rPr>
      <t>53.03%</t>
    </r>
    <r>
      <rPr>
        <sz val="14"/>
        <rFont val="宋体"/>
        <charset val="134"/>
      </rPr>
      <t>。</t>
    </r>
    <r>
      <rPr>
        <sz val="14"/>
        <rFont val="Times New Roman"/>
        <charset val="134"/>
      </rPr>
      <t xml:space="preserve">
    </t>
    </r>
    <r>
      <rPr>
        <sz val="14"/>
        <rFont val="宋体"/>
        <charset val="134"/>
      </rPr>
      <t>农林水支出执行数</t>
    </r>
    <r>
      <rPr>
        <sz val="14"/>
        <rFont val="Times New Roman"/>
        <charset val="134"/>
      </rPr>
      <t>6359</t>
    </r>
    <r>
      <rPr>
        <sz val="14"/>
        <rFont val="宋体"/>
        <charset val="134"/>
      </rPr>
      <t>万元，较上年下降</t>
    </r>
    <r>
      <rPr>
        <sz val="14"/>
        <rFont val="Times New Roman"/>
        <charset val="134"/>
      </rPr>
      <t>11.96%</t>
    </r>
    <r>
      <rPr>
        <sz val="14"/>
        <rFont val="宋体"/>
        <charset val="134"/>
      </rPr>
      <t>。</t>
    </r>
    <r>
      <rPr>
        <sz val="14"/>
        <rFont val="Times New Roman"/>
        <charset val="134"/>
      </rPr>
      <t xml:space="preserve">
    </t>
    </r>
    <r>
      <rPr>
        <sz val="14"/>
        <rFont val="宋体"/>
        <charset val="134"/>
      </rPr>
      <t>交通运输支出执行数</t>
    </r>
    <r>
      <rPr>
        <sz val="14"/>
        <rFont val="Times New Roman"/>
        <charset val="134"/>
      </rPr>
      <t>6694</t>
    </r>
    <r>
      <rPr>
        <sz val="14"/>
        <rFont val="宋体"/>
        <charset val="134"/>
      </rPr>
      <t>万元，较上年增长</t>
    </r>
    <r>
      <rPr>
        <sz val="14"/>
        <rFont val="Times New Roman"/>
        <charset val="134"/>
      </rPr>
      <t>60.53%</t>
    </r>
    <r>
      <rPr>
        <sz val="14"/>
        <rFont val="宋体"/>
        <charset val="134"/>
      </rPr>
      <t>。</t>
    </r>
    <r>
      <rPr>
        <sz val="14"/>
        <rFont val="Times New Roman"/>
        <charset val="134"/>
      </rPr>
      <t xml:space="preserve">
    </t>
    </r>
    <r>
      <rPr>
        <sz val="14"/>
        <rFont val="宋体"/>
        <charset val="134"/>
      </rPr>
      <t>资源勘探工业信息等支出执行数</t>
    </r>
    <r>
      <rPr>
        <sz val="14"/>
        <rFont val="Times New Roman"/>
        <charset val="134"/>
      </rPr>
      <t>95957</t>
    </r>
    <r>
      <rPr>
        <sz val="14"/>
        <rFont val="宋体"/>
        <charset val="134"/>
      </rPr>
      <t>万元，较上年下降</t>
    </r>
    <r>
      <rPr>
        <sz val="14"/>
        <rFont val="Times New Roman"/>
        <charset val="134"/>
      </rPr>
      <t>21.66%</t>
    </r>
    <r>
      <rPr>
        <sz val="14"/>
        <rFont val="宋体"/>
        <charset val="134"/>
      </rPr>
      <t>。</t>
    </r>
    <r>
      <rPr>
        <sz val="14"/>
        <rFont val="Times New Roman"/>
        <charset val="134"/>
      </rPr>
      <t xml:space="preserve">
    </t>
    </r>
    <r>
      <rPr>
        <sz val="14"/>
        <rFont val="宋体"/>
        <charset val="134"/>
      </rPr>
      <t>商业服务业等支出执行数</t>
    </r>
    <r>
      <rPr>
        <sz val="14"/>
        <rFont val="Times New Roman"/>
        <charset val="134"/>
      </rPr>
      <t>4287</t>
    </r>
    <r>
      <rPr>
        <sz val="14"/>
        <rFont val="宋体"/>
        <charset val="134"/>
      </rPr>
      <t>万元，较上年下降</t>
    </r>
    <r>
      <rPr>
        <sz val="14"/>
        <rFont val="Times New Roman"/>
        <charset val="134"/>
      </rPr>
      <t>11.11%</t>
    </r>
    <r>
      <rPr>
        <sz val="14"/>
        <rFont val="宋体"/>
        <charset val="134"/>
      </rPr>
      <t>。</t>
    </r>
    <r>
      <rPr>
        <sz val="14"/>
        <rFont val="Times New Roman"/>
        <charset val="134"/>
      </rPr>
      <t xml:space="preserve">
    </t>
    </r>
    <r>
      <rPr>
        <sz val="14"/>
        <rFont val="宋体"/>
        <charset val="134"/>
      </rPr>
      <t>金融支出执行数</t>
    </r>
    <r>
      <rPr>
        <sz val="14"/>
        <rFont val="Times New Roman"/>
        <charset val="134"/>
      </rPr>
      <t>19792</t>
    </r>
    <r>
      <rPr>
        <sz val="14"/>
        <rFont val="宋体"/>
        <charset val="134"/>
      </rPr>
      <t>万元，较上年增长</t>
    </r>
    <r>
      <rPr>
        <sz val="14"/>
        <rFont val="Times New Roman"/>
        <charset val="134"/>
      </rPr>
      <t>17.61%</t>
    </r>
    <r>
      <rPr>
        <sz val="14"/>
        <rFont val="宋体"/>
        <charset val="134"/>
      </rPr>
      <t>。</t>
    </r>
    <r>
      <rPr>
        <sz val="14"/>
        <rFont val="Times New Roman"/>
        <charset val="134"/>
      </rPr>
      <t xml:space="preserve">
    </t>
    </r>
    <r>
      <rPr>
        <sz val="14"/>
        <rFont val="宋体"/>
        <charset val="134"/>
      </rPr>
      <t>自然资源海洋气象等支出执行数</t>
    </r>
    <r>
      <rPr>
        <sz val="14"/>
        <rFont val="Times New Roman"/>
        <charset val="134"/>
      </rPr>
      <t>2322</t>
    </r>
    <r>
      <rPr>
        <sz val="14"/>
        <rFont val="宋体"/>
        <charset val="134"/>
      </rPr>
      <t>万元，较上年下降</t>
    </r>
    <r>
      <rPr>
        <sz val="14"/>
        <rFont val="Times New Roman"/>
        <charset val="134"/>
      </rPr>
      <t>60.35%</t>
    </r>
    <r>
      <rPr>
        <sz val="14"/>
        <rFont val="宋体"/>
        <charset val="134"/>
      </rPr>
      <t>。</t>
    </r>
    <r>
      <rPr>
        <sz val="14"/>
        <rFont val="Times New Roman"/>
        <charset val="134"/>
      </rPr>
      <t xml:space="preserve">
    </t>
    </r>
    <r>
      <rPr>
        <sz val="14"/>
        <rFont val="宋体"/>
        <charset val="134"/>
      </rPr>
      <t>住房保障支出执行数</t>
    </r>
    <r>
      <rPr>
        <sz val="14"/>
        <rFont val="Times New Roman"/>
        <charset val="134"/>
      </rPr>
      <t>31304</t>
    </r>
    <r>
      <rPr>
        <sz val="14"/>
        <rFont val="宋体"/>
        <charset val="134"/>
      </rPr>
      <t>万元，较上年增长</t>
    </r>
    <r>
      <rPr>
        <sz val="14"/>
        <rFont val="Times New Roman"/>
        <charset val="134"/>
      </rPr>
      <t>3.29%</t>
    </r>
    <r>
      <rPr>
        <sz val="14"/>
        <rFont val="宋体"/>
        <charset val="134"/>
      </rPr>
      <t>。</t>
    </r>
    <r>
      <rPr>
        <sz val="14"/>
        <rFont val="Times New Roman"/>
        <charset val="134"/>
      </rPr>
      <t xml:space="preserve">
    </t>
    </r>
    <r>
      <rPr>
        <sz val="14"/>
        <rFont val="宋体"/>
        <charset val="134"/>
      </rPr>
      <t>粮油物资储备支出执行数</t>
    </r>
    <r>
      <rPr>
        <sz val="14"/>
        <rFont val="Times New Roman"/>
        <charset val="134"/>
      </rPr>
      <t>4</t>
    </r>
    <r>
      <rPr>
        <sz val="14"/>
        <rFont val="宋体"/>
        <charset val="134"/>
      </rPr>
      <t>万元。</t>
    </r>
    <r>
      <rPr>
        <sz val="14"/>
        <rFont val="Times New Roman"/>
        <charset val="134"/>
      </rPr>
      <t xml:space="preserve">
    </t>
    </r>
    <r>
      <rPr>
        <sz val="14"/>
        <rFont val="宋体"/>
        <charset val="134"/>
      </rPr>
      <t>灾害防治及应急管理支出执行数</t>
    </r>
    <r>
      <rPr>
        <sz val="14"/>
        <rFont val="Times New Roman"/>
        <charset val="134"/>
      </rPr>
      <t>9005</t>
    </r>
    <r>
      <rPr>
        <sz val="14"/>
        <rFont val="宋体"/>
        <charset val="134"/>
      </rPr>
      <t>万元，较上年增长</t>
    </r>
    <r>
      <rPr>
        <sz val="14"/>
        <rFont val="Times New Roman"/>
        <charset val="134"/>
      </rPr>
      <t>3.59%</t>
    </r>
    <r>
      <rPr>
        <sz val="14"/>
        <rFont val="宋体"/>
        <charset val="134"/>
      </rPr>
      <t>。</t>
    </r>
    <r>
      <rPr>
        <sz val="14"/>
        <rFont val="Times New Roman"/>
        <charset val="134"/>
      </rPr>
      <t xml:space="preserve">
    </t>
    </r>
    <r>
      <rPr>
        <sz val="14"/>
        <rFont val="宋体"/>
        <charset val="134"/>
      </rPr>
      <t>其他支出</t>
    </r>
    <r>
      <rPr>
        <sz val="14"/>
        <rFont val="Times New Roman"/>
        <charset val="134"/>
      </rPr>
      <t>159</t>
    </r>
    <r>
      <rPr>
        <sz val="14"/>
        <rFont val="宋体"/>
        <charset val="134"/>
      </rPr>
      <t>万元。</t>
    </r>
    <r>
      <rPr>
        <sz val="14"/>
        <rFont val="Times New Roman"/>
        <charset val="134"/>
      </rPr>
      <t xml:space="preserve">
    </t>
    </r>
    <r>
      <rPr>
        <sz val="14"/>
        <rFont val="宋体"/>
        <charset val="134"/>
      </rPr>
      <t>债务付息支出执行数</t>
    </r>
    <r>
      <rPr>
        <sz val="14"/>
        <rFont val="Times New Roman"/>
        <charset val="134"/>
      </rPr>
      <t>27543</t>
    </r>
    <r>
      <rPr>
        <sz val="14"/>
        <rFont val="宋体"/>
        <charset val="134"/>
      </rPr>
      <t>万元，较上年下降</t>
    </r>
    <r>
      <rPr>
        <sz val="14"/>
        <rFont val="Times New Roman"/>
        <charset val="134"/>
      </rPr>
      <t>3.71%</t>
    </r>
    <r>
      <rPr>
        <sz val="14"/>
        <rFont val="宋体"/>
        <charset val="134"/>
      </rPr>
      <t>。</t>
    </r>
    <r>
      <rPr>
        <sz val="14"/>
        <rFont val="Times New Roman"/>
        <charset val="134"/>
      </rPr>
      <t xml:space="preserve">
    </t>
    </r>
    <r>
      <rPr>
        <sz val="14"/>
        <rFont val="宋体"/>
        <charset val="134"/>
      </rPr>
      <t>债务发行费用支出执行数</t>
    </r>
    <r>
      <rPr>
        <sz val="14"/>
        <rFont val="Times New Roman"/>
        <charset val="134"/>
      </rPr>
      <t>4</t>
    </r>
    <r>
      <rPr>
        <sz val="14"/>
        <rFont val="宋体"/>
        <charset val="134"/>
      </rPr>
      <t>万元。</t>
    </r>
    <r>
      <rPr>
        <sz val="14"/>
        <rFont val="Times New Roman"/>
        <charset val="134"/>
      </rPr>
      <t xml:space="preserve">  </t>
    </r>
  </si>
  <si>
    <t>表5</t>
  </si>
  <si>
    <t>2023年区本级一般公共预算转移支付收入执行表</t>
  </si>
  <si>
    <t>上年决算数</t>
  </si>
  <si>
    <t>本年执行数</t>
  </si>
  <si>
    <t>一、一般性转移支付收入</t>
  </si>
  <si>
    <t xml:space="preserve">       增值税“五五分享”税收返还</t>
  </si>
  <si>
    <t xml:space="preserve">       增值税和消费税税收返还 </t>
  </si>
  <si>
    <t xml:space="preserve">       所得税基数返还</t>
  </si>
  <si>
    <t xml:space="preserve">       均衡性转移支付 </t>
  </si>
  <si>
    <t xml:space="preserve">       县级基本财力保障机制奖补资金 </t>
  </si>
  <si>
    <t xml:space="preserve">       结算补助 </t>
  </si>
  <si>
    <t xml:space="preserve">       体制补助收入</t>
  </si>
  <si>
    <t xml:space="preserve">       固定数额补助 </t>
  </si>
  <si>
    <t xml:space="preserve">       巩固脱贫攻坚成果衔接乡村振兴转移支付付收入</t>
  </si>
  <si>
    <t xml:space="preserve">       其他一般性转移支付</t>
  </si>
  <si>
    <t xml:space="preserve">       共同财政事权转移支付</t>
  </si>
  <si>
    <t xml:space="preserve">           一般公共服务共同财政事权转移支付</t>
  </si>
  <si>
    <t xml:space="preserve">           公共安全共同财政事权转移支付</t>
  </si>
  <si>
    <t xml:space="preserve">           教育共同财政事权转移支付</t>
  </si>
  <si>
    <t xml:space="preserve">           科学技术共同财政事权转移支付</t>
  </si>
  <si>
    <t xml:space="preserve">           文化旅游体育与传媒共同财政事权转移支付</t>
  </si>
  <si>
    <t xml:space="preserve">           社会保障和就业共同财政事权转移支付</t>
  </si>
  <si>
    <t xml:space="preserve">           医疗卫生共同财政事权转移支付</t>
  </si>
  <si>
    <t xml:space="preserve">           节能环保共同财政事权转移支付</t>
  </si>
  <si>
    <t xml:space="preserve">           农林水共同财政事权转移支付</t>
  </si>
  <si>
    <t xml:space="preserve">           交通运输共同财政事权转移支付收入</t>
  </si>
  <si>
    <t xml:space="preserve">           住房保障共同财政事权转移支付</t>
  </si>
  <si>
    <t xml:space="preserve">      增值税留抵退税转移支付支出</t>
  </si>
  <si>
    <t xml:space="preserve">      其他退税关税降费转移支付支出</t>
  </si>
  <si>
    <t xml:space="preserve">      欠发达地区转移支付收入</t>
  </si>
  <si>
    <t>二、专项转移支付收入</t>
  </si>
  <si>
    <t xml:space="preserve">      一般公共服务</t>
  </si>
  <si>
    <t xml:space="preserve">      国防</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</si>
  <si>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</si>
  <si>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</si>
  <si>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</si>
  <si>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</si>
  <si>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</si>
  <si>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</si>
  <si>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</si>
  <si>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</si>
  <si>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</si>
  <si>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</si>
  <si>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</si>
  <si>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</si>
  <si>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</si>
  <si>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</si>
  <si>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灾害防治及应急管理</t>
  </si>
  <si>
    <t>合    计</t>
  </si>
  <si>
    <t>表6</t>
  </si>
  <si>
    <t>2023年区本级一般公共预算转移支付支出执行表</t>
  </si>
  <si>
    <t>一、一般性转移支付支出</t>
  </si>
  <si>
    <t>其他返还性支出</t>
  </si>
  <si>
    <t>体制补助支出</t>
  </si>
  <si>
    <t>均衡性转移支付支出</t>
  </si>
  <si>
    <t>结算补助支出</t>
  </si>
  <si>
    <t>其他一般性转移支付支出</t>
  </si>
  <si>
    <t>二、专项转移支付支出</t>
  </si>
  <si>
    <t>一般公共服务支出</t>
  </si>
  <si>
    <t>国防支出</t>
  </si>
  <si>
    <t>公共安全支出</t>
  </si>
  <si>
    <t>卫生健康支出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</si>
  <si>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</si>
  <si>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</si>
  <si>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</si>
  <si>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</si>
  <si>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</si>
  <si>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</si>
  <si>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</si>
  <si>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</si>
  <si>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</si>
  <si>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</si>
  <si>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</si>
  <si>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自然资源海洋气象等支出</t>
  </si>
  <si>
    <t>灾害防治及应急管理支出</t>
  </si>
  <si>
    <t>住房保障支出</t>
  </si>
  <si>
    <t>其他</t>
  </si>
  <si>
    <t>合计</t>
  </si>
  <si>
    <t>表7</t>
  </si>
  <si>
    <t>2023年全区政府性基金预算收入执行表</t>
  </si>
  <si>
    <t>一、农网还贷资金收入</t>
  </si>
  <si>
    <t>二、港口建设费收入</t>
  </si>
  <si>
    <t>三、国家电影事业发展专项资金收入</t>
  </si>
  <si>
    <t>四、城市公用事业附加收入</t>
  </si>
  <si>
    <t>五、国有土地收益基金收入</t>
  </si>
  <si>
    <t>六、农业土地开发资金收入</t>
  </si>
  <si>
    <t>七、国有土地使用权出让收入</t>
  </si>
  <si>
    <t>八、大中型水库库区基金收入</t>
  </si>
  <si>
    <t>九、彩票公益金收入</t>
  </si>
  <si>
    <t>十、小型水库移民扶助基金收入</t>
  </si>
  <si>
    <t>十一、污水处理费收入</t>
  </si>
  <si>
    <t>十二、彩票发行机构和彩票销售机构的业务费用</t>
  </si>
  <si>
    <t>十三、专项债务对应项目专项收入</t>
  </si>
  <si>
    <t>表8</t>
  </si>
  <si>
    <t>2023年全区政府性基金预算支出执行表</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</si>
  <si>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</si>
  <si>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</si>
  <si>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</si>
  <si>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</si>
  <si>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</si>
  <si>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</si>
  <si>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</si>
  <si>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</si>
  <si>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九、抗疫特别国债支出</t>
  </si>
  <si>
    <t>表9</t>
  </si>
  <si>
    <t>2023年区本级政府性基金预算收入执行表</t>
  </si>
  <si>
    <t>关于2023年区本级政府性基金预算
收入执行情况的说明</t>
  </si>
  <si>
    <r>
      <rPr>
        <sz val="16"/>
        <rFont val="Times New Roman"/>
        <charset val="134"/>
      </rPr>
      <t xml:space="preserve">    2022</t>
    </r>
    <r>
      <rPr>
        <sz val="16"/>
        <rFont val="方正仿宋_GBK"/>
        <charset val="134"/>
      </rPr>
      <t>年区本级政府性基金预算收入决算数为</t>
    </r>
    <r>
      <rPr>
        <sz val="16"/>
        <rFont val="Times New Roman"/>
        <charset val="134"/>
      </rPr>
      <t>921</t>
    </r>
    <r>
      <rPr>
        <sz val="16"/>
        <rFont val="方正仿宋_GBK"/>
        <charset val="134"/>
      </rPr>
      <t>万元，</t>
    </r>
    <r>
      <rPr>
        <sz val="16"/>
        <rFont val="Times New Roman"/>
        <charset val="134"/>
      </rPr>
      <t>2023</t>
    </r>
    <r>
      <rPr>
        <sz val="16"/>
        <rFont val="方正仿宋_GBK"/>
        <charset val="134"/>
      </rPr>
      <t>年执行数为</t>
    </r>
    <r>
      <rPr>
        <sz val="16"/>
        <rFont val="Times New Roman"/>
        <charset val="134"/>
      </rPr>
      <t>1327</t>
    </r>
    <r>
      <rPr>
        <sz val="16"/>
        <rFont val="方正仿宋_GBK"/>
        <charset val="134"/>
      </rPr>
      <t>万元，较上年增加</t>
    </r>
    <r>
      <rPr>
        <sz val="16"/>
        <rFont val="Times New Roman"/>
        <charset val="134"/>
      </rPr>
      <t>44.08%</t>
    </r>
    <r>
      <rPr>
        <sz val="16"/>
        <rFont val="方正仿宋_GBK"/>
        <charset val="134"/>
      </rPr>
      <t>。</t>
    </r>
    <r>
      <rPr>
        <sz val="16"/>
        <rFont val="Times New Roman"/>
        <charset val="134"/>
      </rPr>
      <t xml:space="preserve">
    </t>
    </r>
    <r>
      <rPr>
        <sz val="16"/>
        <rFont val="方正仿宋_GBK"/>
        <charset val="134"/>
      </rPr>
      <t>污水处理费收入执行数为</t>
    </r>
    <r>
      <rPr>
        <sz val="16"/>
        <rFont val="Times New Roman"/>
        <charset val="134"/>
      </rPr>
      <t>945</t>
    </r>
    <r>
      <rPr>
        <sz val="16"/>
        <rFont val="方正仿宋_GBK"/>
        <charset val="134"/>
      </rPr>
      <t>万元，较上年增长</t>
    </r>
    <r>
      <rPr>
        <sz val="16"/>
        <rFont val="Times New Roman"/>
        <charset val="134"/>
      </rPr>
      <t>2.61%</t>
    </r>
    <r>
      <rPr>
        <sz val="16"/>
        <rFont val="方正仿宋_GBK"/>
        <charset val="134"/>
      </rPr>
      <t>。</t>
    </r>
  </si>
  <si>
    <t>表10</t>
  </si>
  <si>
    <t>2023年区本级政府性基金预算支出执行表</t>
  </si>
  <si>
    <t>关于2023年区本级政府性基金预算
支出执行情况的说明</t>
  </si>
  <si>
    <t xml:space="preserve">    2022年区本级政府性基金预算支出决算数为619124万元，2023年执行数为632668万元，较上年增长2.19%。
    社会保障和就业支出执行数408万元，较上年增长107.11%。
    城乡社区支出执行数371299万元，较上年增长33.94%。
    农林水支出执行数1229万元，较上年下降82.72%。
    其他支出执行数210464万元，较上年下降27.89%。
    债务付息支出49266万元，较上年增长15.25%。
    债务发行费用支出执行数4万元。</t>
  </si>
  <si>
    <t>表11</t>
  </si>
  <si>
    <t>2023年区本级政府性基金预算转移支付收入执行表</t>
  </si>
  <si>
    <t>社会保障和就业</t>
  </si>
  <si>
    <t>城乡社区</t>
  </si>
  <si>
    <t>农林水</t>
  </si>
  <si>
    <t>表12</t>
  </si>
  <si>
    <t>2023年区本级政府性基金预算转移支付支出执行表</t>
  </si>
  <si>
    <t>其他支出</t>
  </si>
  <si>
    <t>表13</t>
  </si>
  <si>
    <t>2023年全区国有资本经营预算收入执行表</t>
  </si>
  <si>
    <t>一、利润收入</t>
  </si>
  <si>
    <t>二、股利、股息收入</t>
  </si>
  <si>
    <t>三、清算收入</t>
  </si>
  <si>
    <t>四、其他国有资本经营预算收入</t>
  </si>
  <si>
    <t>表14</t>
  </si>
  <si>
    <t>2023年全区国有资本经营预算支出执行表</t>
  </si>
  <si>
    <t>一、解决历史遗留问题及改革成本支出</t>
  </si>
  <si>
    <t>二、国有企业资本金注入</t>
  </si>
  <si>
    <t>三、金融国有资本经营预算支出</t>
  </si>
  <si>
    <t>四、其他国有资本经营预算支出</t>
  </si>
  <si>
    <t>表15</t>
  </si>
  <si>
    <t>2023年区本级国有资本经营预算收入执行表</t>
  </si>
  <si>
    <t>国有资本经营预算收入合计</t>
  </si>
  <si>
    <t>关于2023年区本级国有资本经营预算
收入执行情况的说明</t>
  </si>
  <si>
    <r>
      <rPr>
        <sz val="16"/>
        <rFont val="Times New Roman"/>
        <charset val="134"/>
      </rPr>
      <t xml:space="preserve">    2022</t>
    </r>
    <r>
      <rPr>
        <sz val="16"/>
        <rFont val="方正仿宋_GBK"/>
        <charset val="134"/>
      </rPr>
      <t>年区本级国有资本经营预算收入决算数为</t>
    </r>
    <r>
      <rPr>
        <sz val="16"/>
        <rFont val="Times New Roman"/>
        <charset val="134"/>
      </rPr>
      <t>2191</t>
    </r>
    <r>
      <rPr>
        <sz val="16"/>
        <rFont val="方正仿宋_GBK"/>
        <charset val="134"/>
      </rPr>
      <t>万元，</t>
    </r>
    <r>
      <rPr>
        <sz val="16"/>
        <rFont val="Times New Roman"/>
        <charset val="134"/>
      </rPr>
      <t>2023</t>
    </r>
    <r>
      <rPr>
        <sz val="16"/>
        <rFont val="方正仿宋_GBK"/>
        <charset val="134"/>
      </rPr>
      <t>年执行数为</t>
    </r>
    <r>
      <rPr>
        <sz val="16"/>
        <rFont val="Times New Roman"/>
        <charset val="134"/>
      </rPr>
      <t>2348</t>
    </r>
    <r>
      <rPr>
        <sz val="16"/>
        <rFont val="方正仿宋_GBK"/>
        <charset val="134"/>
      </rPr>
      <t>万元，较上年增加</t>
    </r>
    <r>
      <rPr>
        <sz val="16"/>
        <rFont val="Times New Roman"/>
        <charset val="134"/>
      </rPr>
      <t>7%</t>
    </r>
    <r>
      <rPr>
        <sz val="16"/>
        <rFont val="方正仿宋_GBK"/>
        <charset val="134"/>
      </rPr>
      <t>。</t>
    </r>
    <r>
      <rPr>
        <sz val="16"/>
        <rFont val="Times New Roman"/>
        <charset val="134"/>
      </rPr>
      <t xml:space="preserve">
    </t>
    </r>
  </si>
  <si>
    <t>表16</t>
  </si>
  <si>
    <t>2023年区本级国有资本经营预算支出执行表</t>
  </si>
  <si>
    <t>本级支出合计</t>
  </si>
  <si>
    <t>关于2023年区本级国有资本经营预算
支出执行情况的说明</t>
  </si>
  <si>
    <r>
      <rPr>
        <sz val="16"/>
        <rFont val="Times New Roman"/>
        <charset val="134"/>
      </rPr>
      <t xml:space="preserve">    2022</t>
    </r>
    <r>
      <rPr>
        <sz val="16"/>
        <rFont val="方正仿宋_GBK"/>
        <charset val="134"/>
      </rPr>
      <t>年区本级国有资本经营预算支出决算数为</t>
    </r>
    <r>
      <rPr>
        <sz val="16"/>
        <rFont val="Times New Roman"/>
        <charset val="134"/>
      </rPr>
      <t>2100</t>
    </r>
    <r>
      <rPr>
        <sz val="16"/>
        <rFont val="方正仿宋_GBK"/>
        <charset val="134"/>
      </rPr>
      <t>万元，</t>
    </r>
    <r>
      <rPr>
        <sz val="16"/>
        <rFont val="Times New Roman"/>
        <charset val="134"/>
      </rPr>
      <t>2023</t>
    </r>
    <r>
      <rPr>
        <sz val="16"/>
        <rFont val="方正仿宋_GBK"/>
        <charset val="134"/>
      </rPr>
      <t>年执行数为</t>
    </r>
    <r>
      <rPr>
        <sz val="16"/>
        <rFont val="Times New Roman"/>
        <charset val="134"/>
      </rPr>
      <t>2348</t>
    </r>
    <r>
      <rPr>
        <sz val="16"/>
        <rFont val="方正仿宋_GBK"/>
        <charset val="134"/>
      </rPr>
      <t>万元，较上年增长</t>
    </r>
    <r>
      <rPr>
        <sz val="16"/>
        <rFont val="Times New Roman"/>
        <charset val="134"/>
      </rPr>
      <t>12%</t>
    </r>
    <r>
      <rPr>
        <sz val="16"/>
        <rFont val="方正仿宋_GBK"/>
        <charset val="134"/>
      </rPr>
      <t>。</t>
    </r>
    <r>
      <rPr>
        <sz val="16"/>
        <rFont val="Times New Roman"/>
        <charset val="134"/>
      </rPr>
      <t xml:space="preserve">
  </t>
    </r>
  </si>
  <si>
    <t>表17</t>
  </si>
  <si>
    <t>2023年全区社会保险基金预算收入执行表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</si>
  <si>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</si>
  <si>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</si>
  <si>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</si>
  <si>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</si>
  <si>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</si>
  <si>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</si>
  <si>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</si>
  <si>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</si>
  <si>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</si>
  <si>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</si>
  <si>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</si>
  <si>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备注：我市社会保险基金实行全市统筹的财政体制。</t>
  </si>
  <si>
    <t>表18</t>
  </si>
  <si>
    <t>2023年全区社会保险基金预算支出执行表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</si>
  <si>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</si>
  <si>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</si>
  <si>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</si>
  <si>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</si>
  <si>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</si>
  <si>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</si>
  <si>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</si>
  <si>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</si>
  <si>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</si>
  <si>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</si>
  <si>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</si>
  <si>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</si>
  <si>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</si>
  <si>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关于2023年全区社会保险基金预算执行情况的说明</t>
  </si>
  <si>
    <t xml:space="preserve">    社会保险基金预算是对社会保险缴款、一般公共预算安排和其他方式筹集的资金，专项用于社会保险的收支预算。社会保险基金实行全市统筹的体制，区级无社会保险基金预算收入和支出。</t>
  </si>
  <si>
    <t>表19</t>
  </si>
  <si>
    <t>2024年全区一般公共预算收入预算表</t>
  </si>
  <si>
    <t>2024年预算数</t>
  </si>
  <si>
    <t>预算数为上年
执行数的%</t>
  </si>
  <si>
    <t>表20</t>
  </si>
  <si>
    <t>2024年全区一般公共预算支出预算表</t>
  </si>
  <si>
    <t>2023年预算数</t>
  </si>
  <si>
    <t>预算数为上年
预算数的%</t>
  </si>
  <si>
    <t>镇街</t>
  </si>
  <si>
    <t>区本级</t>
  </si>
  <si>
    <t>二十二、预备费</t>
  </si>
  <si>
    <t>二十三、其他支出</t>
  </si>
  <si>
    <t>二十四、债务付息支出</t>
  </si>
  <si>
    <t>二十五、债务发行费用支出</t>
  </si>
  <si>
    <t>表21</t>
  </si>
  <si>
    <t>2024年区本级一般公共预算收入预算表</t>
  </si>
  <si>
    <t>国有资源（资产）有偿使用收入</t>
  </si>
  <si>
    <t>关于2024年区本级一般公共预算
收入预算的说明</t>
  </si>
  <si>
    <t xml:space="preserve">    2023年区本级一般公共预算收入执行数为803333万元，2024年预算数为817800万元，较上年增长2%。其中，税收收入621700万元，较上年增长4%；非税收入196100万元，较上年下降8%。
    增值税收入预算数为220266万元，比2023年执行数增长6.17%，主要根据经济恢复性增长因素测算。
    企业所得税收入预算数为121086万元，比2023年执行数增长12.9%，主要根据企业经营利润预期等因素测算。
    个人所得税收入预算数为30948万元，比2023年执行数增长6.44%，主要根据个人工资薪金收入增幅预计增长等因素测算。
    城市维护建设税收入预算数为31700万元，比2023年执行数下降13.53%。
    房产税收入预算数为35037万元，比2023年执行数增长15.83%，主要根据房地产市场回暖以及房产税相关政策调整等因素测算。
    印花税收入预算数为37126万元，比2023年执行数下降18.68%，主要根据土地出让、商品销售、金融机构效益等因素测算。
    城镇土地使用税收入预算数为27764万元，比2023年执行数增长39.96%，主要根据房地产市场及土地市场供应等因素测算。
    土地增值税收入预算数为53434万元，比2023年执行数增长41.73%，主要根据辖区在售以及已完工楼盘土地增值税清算等因素测算。
    契税收入预算数为63914万元，比2023年执行数降低20.62%，主要根据土地出让预期等因素测算。
    专项收入预算数为35000万元，比2023年执行数降低7.76%，主要根据税收增长相应带动附加税费增长等因素测算。
    行政事业性收费收入预算数为8000万元，比2023年执行数增长194.55%。
    罚没收入预算数为6000万元，比2023年执行数下降60.39%，主要根据以往年度罚没一次性因素等测算。
    国有资源（资产）有偿使用收入预算数为147100万元，与2023年执行数持平，主要根据行政事业单位国有资产处置等因素测算。</t>
  </si>
  <si>
    <t>表22</t>
  </si>
  <si>
    <t>2024年区本级一般公共预算支出预算表</t>
  </si>
  <si>
    <t>关于2024年区本级一般公共预算
支出预算的说明</t>
  </si>
  <si>
    <t xml:space="preserve">    2023年区本级一般公共预算支出预算数为914242万元，2024年预算数为1162921万元，较上年增长27%。
    一般公共服务支出预算数为78304万元，比2023年预算数下降4%，主要用于全区各行政事业单位依法履行。
    国防支出预算数为4278万元，比2023年预算数增长859%，主要用于国防宣传、人民防空等支出。
    公共安全支出预算数为90793万元，比2023年预算数增长15%，主要用于平安建设等相关支出。
    教育支出预算数为236156万元，比2023年预算数增长10%。
    科学技术支出预算数为38752万元，比2023年预算数增长4%，主要用于支持科技自立自强等支出。
    文化旅游体育与传媒支出预算数为9836万元，比2023年预算数增长9%，主要用于文化、旅游、体育以及媒体宣传等支出。
    社会保障和就业支出预算数为93078万元，比2023年预算数下降8%，主要用于支持就业创业、优抚对象保障、养老服务体系建设、困难群体救助等支出。
    卫生健康支出预算数为61187万元，比2023年预算数下降14%，主要用于卫生公共服务等支出。
    节能环保支出预算数为9586万元，比2023年预算数增长29%，主要用于大气污染防治、城市黑臭水体治理、节能减排等支出。
    城乡社区支出预算数为172634万元，比2023年预算数增长60%，主要用于市政管护、城管执法、清扫保洁等城市管理工作，支持城乡重点项目建设。
    农林水支出预算数为10849万元，比2023年预算数增长48%，主要用于支持乡村振兴，持续改善农村人居环境，推进高标准农田建设，兑现各类强农惠农资金补贴等支出。
    交通运输支出预算数为12961万元，比2023年预算数增长260%，主要用于加强公路养护、设施维护，开展隧道桥梁安全隐患整治和水上交通安全专项整治等支出。
    资源勘探工业信息等支出预算数为189733万元，比2023年预算数增长237%，主要用于促进制造业、信息服务业发展，开展中小微企业财政专项扶持等支出。
    商业服务业支出预算数为10528万元，比2023年预算数增长99%，主要用于助推商贸流通、深化知识产权运营体系建设、保障农产品供应链等支出。
    金融支出预算数为21814万元，与2023年预算数增长9%，主要用于金融总部企业扶持，助力普惠金融发展、小微企业贷款担保等支出。
    自然资源海洋气象等支出预算数为8735万元，比2023年预算数增长259%，主要用于国土绿化提升、林木资源保护、森林病虫害防治、地理国情监测、生态保护修复治理等支出。
    住房保障支出预算数为38862万元，比2023年预算数降低3%，主要用于支持住房租赁市场发展、廉租房管理及维修维护、保障性安居工程建设、农村房屋安全隐患排查整治等支出。
    粮油物资储备支出预算数为4万元，主要用于化肥淡季商业储备等支出。
    灾害防治及应急管理支出预算数为14832万元，比2023年预算数增长5%，主要用于开展安全生产、森林防火、防汛抗旱、应急救援等支出。
    预备费30000万元。
    债务付息支出预算数为29000万元。
    债务发行费用支出预算数为10万元。</t>
  </si>
  <si>
    <t>表23</t>
  </si>
  <si>
    <t>2024年区本级一般公共预算转移支付收入预算表</t>
  </si>
  <si>
    <t>所得税基数返还收入</t>
  </si>
  <si>
    <t>成品油税费改革税收返还收入</t>
  </si>
  <si>
    <t>增值税税收返还收入</t>
  </si>
  <si>
    <t>消费税税收返还收入</t>
  </si>
  <si>
    <t>增值税“五五分享”税收返还收入</t>
  </si>
  <si>
    <t>其他返还性收入</t>
  </si>
  <si>
    <t>体制补助收入</t>
  </si>
  <si>
    <t>均衡性转移支付收入</t>
  </si>
  <si>
    <t>县级基本财力保障机制奖补资金收入</t>
  </si>
  <si>
    <t>结算补助收入</t>
  </si>
  <si>
    <t>资源枯竭型城市转移支付补助收入</t>
  </si>
  <si>
    <t>企业事业单位划转补助收入</t>
  </si>
  <si>
    <t>产粮（油）大县奖励资金收入</t>
  </si>
  <si>
    <t>重点生态功能区转移支付收入</t>
  </si>
  <si>
    <t>固定数额补助收入</t>
  </si>
  <si>
    <t>革命老区转移支付收入</t>
  </si>
  <si>
    <t>民族地区转移支付收入</t>
  </si>
  <si>
    <t>边境地区转移支付收入</t>
  </si>
  <si>
    <t>巩固脱贫攻坚成果衔接乡村振兴转移支付收入</t>
  </si>
  <si>
    <t>一般公共服务共同财政事权转移支付收入</t>
  </si>
  <si>
    <t>外交共同财政事权转移支付收入</t>
  </si>
  <si>
    <t>国防共同财政事权转移支付收入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</si>
  <si>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</si>
  <si>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</si>
  <si>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</si>
  <si>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</si>
  <si>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</si>
  <si>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</si>
  <si>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</si>
  <si>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城乡社区共同财政事权转移支付收入</t>
  </si>
  <si>
    <t>农林水共同财政事权转移支付收入</t>
  </si>
  <si>
    <t>交通运输共同财政事权转移支付收入</t>
  </si>
  <si>
    <t>资源勘探工业信息等共同财政事权转移支付收入</t>
  </si>
  <si>
    <t>商业服务业等共同财政事权转移支付收入</t>
  </si>
  <si>
    <t>金融共同财政事权转移支付收入</t>
  </si>
  <si>
    <t>自然资源海洋气象等共同财政事权转移支付收入</t>
  </si>
  <si>
    <t>住房保障共同财政事权转移支付收入</t>
  </si>
  <si>
    <t>其他退税减税降费转移支付收入</t>
  </si>
  <si>
    <t>粮油物资储备共同财政事权转移支付收入</t>
  </si>
  <si>
    <t>灾害防治及应急管理共同财政事权转移支付收入</t>
  </si>
  <si>
    <t>其他共同财政事权转移支付收入</t>
  </si>
  <si>
    <t>其他一般性转移支付收入</t>
  </si>
  <si>
    <t>一般公共服务</t>
  </si>
  <si>
    <t>外交</t>
  </si>
  <si>
    <t>国防</t>
  </si>
  <si>
    <t>公共安全</t>
  </si>
  <si>
    <t>教育</t>
  </si>
  <si>
    <t>科学技术</t>
  </si>
  <si>
    <t>文化旅游体育与传媒</t>
  </si>
  <si>
    <t>卫生健康</t>
  </si>
  <si>
    <t>节能环保</t>
  </si>
  <si>
    <t>交通运输</t>
  </si>
  <si>
    <t>资源勘探工业信息等</t>
  </si>
  <si>
    <t>商业服务业等</t>
  </si>
  <si>
    <t>金融</t>
  </si>
  <si>
    <t>自然资源海洋气象等</t>
  </si>
  <si>
    <t>住房保障</t>
  </si>
  <si>
    <t>粮油物资储备</t>
  </si>
  <si>
    <t>灾害防治及应急管理</t>
  </si>
  <si>
    <t>表24</t>
  </si>
  <si>
    <t>2024年区本级一般公共预算转移支付支出预算表</t>
  </si>
  <si>
    <t xml:space="preserve">    税收返还</t>
  </si>
  <si>
    <t xml:space="preserve">    均衡财力和激励引导转移支付</t>
  </si>
  <si>
    <t xml:space="preserve">    农业农村发展转移支付</t>
  </si>
  <si>
    <t xml:space="preserve">    收入分配改革转移支付</t>
  </si>
  <si>
    <t xml:space="preserve">    体制补助</t>
  </si>
  <si>
    <t xml:space="preserve">    基层政法转移支付</t>
  </si>
  <si>
    <t xml:space="preserve">    城乡义务教育等转移支付</t>
  </si>
  <si>
    <t xml:space="preserve">    城乡居民医疗保险转移支付</t>
  </si>
  <si>
    <t xml:space="preserve">    结算补助</t>
  </si>
  <si>
    <t xml:space="preserve">    其他一般性转移支付</t>
  </si>
  <si>
    <t xml:space="preserve">    计划生育补助资金</t>
  </si>
  <si>
    <t xml:space="preserve">    医疗服务能力建设补助资金</t>
  </si>
  <si>
    <t xml:space="preserve">    基本药物制度补助资金</t>
  </si>
  <si>
    <t xml:space="preserve">    公共卫生服务补助资金</t>
  </si>
  <si>
    <t xml:space="preserve">    残疾人事业发展补助资金</t>
  </si>
  <si>
    <t xml:space="preserve">    农村危房改造补助资金</t>
  </si>
  <si>
    <t xml:space="preserve">    城镇保障性安居工程专项资金</t>
  </si>
  <si>
    <t xml:space="preserve">    共同财政事权转移支付</t>
  </si>
  <si>
    <t xml:space="preserve">        公共安全共同财政事权转移支付</t>
  </si>
  <si>
    <t xml:space="preserve">        教育共同财政事权转移支付</t>
  </si>
  <si>
    <t xml:space="preserve">        科学技术共同财政事权转移支付</t>
  </si>
  <si>
    <t xml:space="preserve">        城乡社区共同财政事权转移支付</t>
  </si>
  <si>
    <t xml:space="preserve">    一般公共服务</t>
  </si>
  <si>
    <t xml:space="preserve">    国防</t>
  </si>
  <si>
    <t xml:space="preserve">    教育</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</si>
  <si>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</si>
  <si>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</si>
  <si>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</si>
  <si>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</si>
  <si>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</si>
  <si>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</si>
  <si>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</si>
  <si>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</si>
  <si>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</si>
  <si>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自然资源海洋气象等</t>
  </si>
  <si>
    <t xml:space="preserve">    住房保障支出</t>
  </si>
  <si>
    <t>表25</t>
  </si>
  <si>
    <t>2024年全区政府性基金预算收入预算表</t>
  </si>
  <si>
    <t>十三、  专项债务对应项目专项收入</t>
  </si>
  <si>
    <t>表26</t>
  </si>
  <si>
    <t>2024年全区政府性基金预算支出预算表</t>
  </si>
  <si>
    <t>表27</t>
  </si>
  <si>
    <t>2024年区本级政府性基金预算收入预算表</t>
  </si>
  <si>
    <t>关于2024年区本级政府性基金预算
收入预算的说明</t>
  </si>
  <si>
    <r>
      <rPr>
        <sz val="16"/>
        <rFont val="Times New Roman"/>
        <charset val="134"/>
      </rPr>
      <t xml:space="preserve">    2023</t>
    </r>
    <r>
      <rPr>
        <sz val="16"/>
        <rFont val="方正仿宋_GBK"/>
        <charset val="134"/>
      </rPr>
      <t>年区本级政府性基金预算收入执行数为</t>
    </r>
    <r>
      <rPr>
        <sz val="16"/>
        <rFont val="Times New Roman"/>
        <charset val="134"/>
      </rPr>
      <t>1327</t>
    </r>
    <r>
      <rPr>
        <sz val="16"/>
        <rFont val="方正仿宋_GBK"/>
        <charset val="134"/>
      </rPr>
      <t>万元，</t>
    </r>
    <r>
      <rPr>
        <sz val="16"/>
        <rFont val="Times New Roman"/>
        <charset val="134"/>
      </rPr>
      <t>2024</t>
    </r>
    <r>
      <rPr>
        <sz val="16"/>
        <rFont val="方正仿宋_GBK"/>
        <charset val="134"/>
      </rPr>
      <t>年预算数为</t>
    </r>
    <r>
      <rPr>
        <sz val="16"/>
        <rFont val="Times New Roman"/>
        <charset val="134"/>
      </rPr>
      <t>1000</t>
    </r>
    <r>
      <rPr>
        <sz val="16"/>
        <rFont val="宋体"/>
        <charset val="134"/>
      </rPr>
      <t>万</t>
    </r>
    <r>
      <rPr>
        <sz val="16"/>
        <rFont val="方正仿宋_GBK"/>
        <charset val="134"/>
      </rPr>
      <t>元，较上年下降</t>
    </r>
    <r>
      <rPr>
        <sz val="16"/>
        <rFont val="Times New Roman"/>
        <charset val="134"/>
      </rPr>
      <t>25%</t>
    </r>
    <r>
      <rPr>
        <sz val="16"/>
        <rFont val="方正仿宋_GBK"/>
        <charset val="134"/>
      </rPr>
      <t>。</t>
    </r>
  </si>
  <si>
    <t>表28</t>
  </si>
  <si>
    <t>2024年区本级政府性基金预算支出预算表</t>
  </si>
  <si>
    <t>关于2024年区本级政府性基金预算
支出预算的说明</t>
  </si>
  <si>
    <t xml:space="preserve">    2023年区本级政府性基金预算支出预算数为332338万元，2024年预算数为261301万元，较上年减少21%。
    城乡社区支出预算数为184547万元，比2023年降低33%，主要是用于重点建设项目。
    农林水支出预算数为10576万元，比2023年增长599%。
    其他支出预算数为11178万元，比2023年增长28%。
    债务付息支出预算数为54991万元，比2023年增长18%，主要是用于偿还存量债务利息、政府专项债券利息。
    债务发行费用支出预算数为9万元。</t>
  </si>
  <si>
    <t>表29</t>
  </si>
  <si>
    <t>2024年区本级政府性基金预算转移支付收入预算表</t>
  </si>
  <si>
    <t xml:space="preserve">    债务付息</t>
  </si>
  <si>
    <t xml:space="preserve">    其他支出</t>
  </si>
  <si>
    <t xml:space="preserve">    债务发行费用</t>
  </si>
  <si>
    <t>表30</t>
  </si>
  <si>
    <t>2024年区本级政府性基金预算转移支付支出预算表</t>
  </si>
  <si>
    <t>表31</t>
  </si>
  <si>
    <t>2024年全区国有资本经营预算收入预算表</t>
  </si>
  <si>
    <t>三、产权转让收入</t>
  </si>
  <si>
    <t>五、上级补助收入</t>
  </si>
  <si>
    <t>表32</t>
  </si>
  <si>
    <t>2024年全区国有资本经营预算支出预算表</t>
  </si>
  <si>
    <t>表33</t>
  </si>
  <si>
    <t>2024年区本级国有资本经营预算收入预算表</t>
  </si>
  <si>
    <t>关于2024年区本级国有资本经营预算
收入预算的说明</t>
  </si>
  <si>
    <r>
      <rPr>
        <sz val="16"/>
        <rFont val="Times New Roman"/>
        <charset val="134"/>
      </rPr>
      <t xml:space="preserve">    2023</t>
    </r>
    <r>
      <rPr>
        <sz val="16"/>
        <rFont val="方正仿宋_GBK"/>
        <charset val="134"/>
      </rPr>
      <t>年区本级国有资本经营预算收入执行数为</t>
    </r>
    <r>
      <rPr>
        <sz val="16"/>
        <rFont val="Times New Roman"/>
        <charset val="134"/>
      </rPr>
      <t>3000</t>
    </r>
    <r>
      <rPr>
        <sz val="16"/>
        <rFont val="方正仿宋_GBK"/>
        <charset val="134"/>
      </rPr>
      <t>万元，</t>
    </r>
    <r>
      <rPr>
        <sz val="16"/>
        <rFont val="Times New Roman"/>
        <charset val="134"/>
      </rPr>
      <t>2024</t>
    </r>
    <r>
      <rPr>
        <sz val="16"/>
        <rFont val="方正仿宋_GBK"/>
        <charset val="134"/>
      </rPr>
      <t>年预算数为</t>
    </r>
    <r>
      <rPr>
        <sz val="16"/>
        <rFont val="Times New Roman"/>
        <charset val="134"/>
      </rPr>
      <t>10354</t>
    </r>
    <r>
      <rPr>
        <sz val="16"/>
        <rFont val="方正仿宋_GBK"/>
        <charset val="134"/>
      </rPr>
      <t>万元，较上年增长</t>
    </r>
    <r>
      <rPr>
        <sz val="16"/>
        <rFont val="Times New Roman"/>
        <charset val="134"/>
      </rPr>
      <t>245%</t>
    </r>
    <r>
      <rPr>
        <sz val="16"/>
        <rFont val="方正仿宋_GBK"/>
        <charset val="134"/>
      </rPr>
      <t>。</t>
    </r>
    <r>
      <rPr>
        <sz val="16"/>
        <rFont val="Times New Roman"/>
        <charset val="134"/>
      </rPr>
      <t xml:space="preserve">
    </t>
    </r>
    <r>
      <rPr>
        <sz val="16"/>
        <rFont val="方正仿宋_GBK"/>
        <charset val="134"/>
      </rPr>
      <t>利润收入预算数为</t>
    </r>
    <r>
      <rPr>
        <sz val="16"/>
        <rFont val="Times New Roman"/>
        <charset val="134"/>
      </rPr>
      <t>10000</t>
    </r>
    <r>
      <rPr>
        <sz val="16"/>
        <rFont val="方正仿宋_GBK"/>
        <charset val="134"/>
      </rPr>
      <t>万元，比</t>
    </r>
    <r>
      <rPr>
        <sz val="16"/>
        <rFont val="Times New Roman"/>
        <charset val="134"/>
      </rPr>
      <t>2023</t>
    </r>
    <r>
      <rPr>
        <sz val="16"/>
        <rFont val="方正仿宋_GBK"/>
        <charset val="134"/>
      </rPr>
      <t>年执行数增加</t>
    </r>
    <r>
      <rPr>
        <sz val="16"/>
        <rFont val="Times New Roman"/>
        <charset val="134"/>
      </rPr>
      <t>7602</t>
    </r>
    <r>
      <rPr>
        <sz val="16"/>
        <rFont val="方正仿宋_GBK"/>
        <charset val="134"/>
      </rPr>
      <t>万元，增长</t>
    </r>
    <r>
      <rPr>
        <sz val="16"/>
        <rFont val="Times New Roman"/>
        <charset val="134"/>
      </rPr>
      <t>233</t>
    </r>
    <r>
      <rPr>
        <sz val="16"/>
        <rFont val="方正仿宋_GBK"/>
        <charset val="134"/>
      </rPr>
      <t>%，主要根据国有企业预测</t>
    </r>
    <r>
      <rPr>
        <sz val="16"/>
        <rFont val="Times New Roman"/>
        <charset val="134"/>
      </rPr>
      <t>2024</t>
    </r>
    <r>
      <rPr>
        <sz val="16"/>
        <rFont val="方正仿宋_GBK"/>
        <charset val="134"/>
      </rPr>
      <t>年营业情况因素测算。</t>
    </r>
    <r>
      <rPr>
        <sz val="16"/>
        <rFont val="Times New Roman"/>
        <charset val="134"/>
      </rPr>
      <t xml:space="preserve">
</t>
    </r>
  </si>
  <si>
    <t>表34</t>
  </si>
  <si>
    <t>2024年区本级国有资本经营预算支出预算表</t>
  </si>
  <si>
    <t>关于2024年区本级国有资本经营预算
支出预算的说明</t>
  </si>
  <si>
    <r>
      <rPr>
        <sz val="16"/>
        <rFont val="Times New Roman"/>
        <charset val="134"/>
      </rPr>
      <t xml:space="preserve">    2023</t>
    </r>
    <r>
      <rPr>
        <sz val="16"/>
        <rFont val="方正仿宋_GBK"/>
        <charset val="134"/>
      </rPr>
      <t>年区本级国有资本经营预算支出预算数为</t>
    </r>
    <r>
      <rPr>
        <sz val="16"/>
        <rFont val="Times New Roman"/>
        <charset val="134"/>
      </rPr>
      <t>3000</t>
    </r>
    <r>
      <rPr>
        <sz val="16"/>
        <rFont val="方正仿宋_GBK"/>
        <charset val="134"/>
      </rPr>
      <t>万元，</t>
    </r>
    <r>
      <rPr>
        <sz val="16"/>
        <rFont val="Times New Roman"/>
        <charset val="134"/>
      </rPr>
      <t>2024</t>
    </r>
    <r>
      <rPr>
        <sz val="16"/>
        <rFont val="方正仿宋_GBK"/>
        <charset val="134"/>
      </rPr>
      <t>年预算数为</t>
    </r>
    <r>
      <rPr>
        <sz val="16"/>
        <rFont val="Times New Roman"/>
        <charset val="134"/>
      </rPr>
      <t xml:space="preserve">  10354</t>
    </r>
    <r>
      <rPr>
        <sz val="16"/>
        <rFont val="方正仿宋_GBK"/>
        <charset val="134"/>
      </rPr>
      <t>万元，较上年增长</t>
    </r>
    <r>
      <rPr>
        <sz val="16"/>
        <rFont val="Times New Roman"/>
        <charset val="134"/>
      </rPr>
      <t>345%</t>
    </r>
    <r>
      <rPr>
        <sz val="16"/>
        <rFont val="方正仿宋_GBK"/>
        <charset val="134"/>
      </rPr>
      <t>。</t>
    </r>
    <r>
      <rPr>
        <sz val="16"/>
        <rFont val="Times New Roman"/>
        <charset val="134"/>
      </rPr>
      <t xml:space="preserve">
</t>
    </r>
  </si>
  <si>
    <t>表35</t>
  </si>
  <si>
    <t>2024年全区社会保险基金预算收入预算表</t>
  </si>
  <si>
    <t>执行数为上年
执行数的%</t>
  </si>
  <si>
    <t>表36</t>
  </si>
  <si>
    <t>2024年全区社会保险基金预算支出预算表</t>
  </si>
  <si>
    <t>关于2024年全区社会保险基金预算的说明</t>
  </si>
  <si>
    <r>
      <rPr>
        <sz val="16"/>
        <color theme="1"/>
        <rFont val="Times New Roman"/>
        <charset val="134"/>
      </rPr>
      <t xml:space="preserve">    </t>
    </r>
    <r>
      <rPr>
        <sz val="16"/>
        <color theme="1"/>
        <rFont val="方正仿宋_GBK"/>
        <charset val="134"/>
      </rPr>
      <t>社会保险基金预算是对社会保险缴款、一般公共预算安排和其他方式筹集的资金，专项用于社会保险的收支预算。社会保险基金实行全市统筹的体制，区级无社会保险基金预算收入和支出。</t>
    </r>
  </si>
  <si>
    <t>表37</t>
  </si>
  <si>
    <t>2024年“三公”经费预算表</t>
  </si>
  <si>
    <t>预算数</t>
  </si>
  <si>
    <t>合   计</t>
  </si>
  <si>
    <t>因公出国（境）费用</t>
  </si>
  <si>
    <t>公务接待费</t>
  </si>
  <si>
    <t>公务用车购置及运行维护费</t>
  </si>
  <si>
    <t xml:space="preserve">      其中：公务用车运行维护费</t>
  </si>
  <si>
    <t xml:space="preserve">                  公务用车购置</t>
  </si>
  <si>
    <t>注：2024年区本级一般公共预算中“三公”经费支出预算为4424万元，与2023年预算相比略有下降。</t>
  </si>
  <si>
    <t>表38</t>
  </si>
  <si>
    <t>重庆市江北区2023年地方政府债务限额及余额情况表</t>
  </si>
  <si>
    <t>单位：亿元</t>
  </si>
  <si>
    <t>地   区</t>
  </si>
  <si>
    <t>2023年债务限额</t>
  </si>
  <si>
    <t>2024年债务余额预计执行数</t>
  </si>
  <si>
    <t>一般债务</t>
  </si>
  <si>
    <t>专项债务</t>
  </si>
  <si>
    <t>公  式</t>
  </si>
  <si>
    <t>A=B+C</t>
  </si>
  <si>
    <t>B</t>
  </si>
  <si>
    <t>C</t>
  </si>
  <si>
    <t>D=E+F</t>
  </si>
  <si>
    <t>E</t>
  </si>
  <si>
    <t>F</t>
  </si>
  <si>
    <t>合  计</t>
  </si>
  <si>
    <t>一、市  级</t>
  </si>
  <si>
    <t>二、区  县</t>
  </si>
  <si>
    <t>（一）主城区都市圈</t>
  </si>
  <si>
    <t>渝中区</t>
  </si>
  <si>
    <t>江北区</t>
  </si>
  <si>
    <t>沙坪坝区</t>
  </si>
  <si>
    <t>九龙坡区</t>
  </si>
  <si>
    <t>高新区</t>
  </si>
  <si>
    <t>大渡口区</t>
  </si>
  <si>
    <t>南岸区</t>
  </si>
  <si>
    <t>北碚区</t>
  </si>
  <si>
    <t>巴南区</t>
  </si>
  <si>
    <t>渝北区</t>
  </si>
  <si>
    <t>两江新区</t>
  </si>
  <si>
    <t>涪陵区</t>
  </si>
  <si>
    <t>长寿区</t>
  </si>
  <si>
    <t>江津区</t>
  </si>
  <si>
    <t>合川区</t>
  </si>
  <si>
    <t>永川区</t>
  </si>
  <si>
    <t>南川区</t>
  </si>
  <si>
    <t>綦江区</t>
  </si>
  <si>
    <t>万盛经开区</t>
  </si>
  <si>
    <t>潼南区</t>
  </si>
  <si>
    <t>铜梁区</t>
  </si>
  <si>
    <t>大足区</t>
  </si>
  <si>
    <t>荣昌区</t>
  </si>
  <si>
    <t>璧山区</t>
  </si>
  <si>
    <t>（二）渝东北三峡库区城镇群</t>
  </si>
  <si>
    <t>万州区</t>
  </si>
  <si>
    <t>梁平区</t>
  </si>
  <si>
    <t>城口县</t>
  </si>
  <si>
    <t>丰都县</t>
  </si>
  <si>
    <t>垫江县</t>
  </si>
  <si>
    <t>忠  县</t>
  </si>
  <si>
    <t>开州区</t>
  </si>
  <si>
    <t>云阳县</t>
  </si>
  <si>
    <t>奉节县</t>
  </si>
  <si>
    <t>巫山县</t>
  </si>
  <si>
    <t>巫溪县</t>
  </si>
  <si>
    <t>（三）渝东南武陵山区城镇群</t>
  </si>
  <si>
    <t>黔江区</t>
  </si>
  <si>
    <t>武隆区</t>
  </si>
  <si>
    <t>石柱县</t>
  </si>
  <si>
    <t>彭水县</t>
  </si>
  <si>
    <t>酉阳县</t>
  </si>
  <si>
    <t>秀山县</t>
  </si>
  <si>
    <t>注：1.本表反映上一年度本地区、本级及所属地区政府债务限额及余额预计执行数。</t>
  </si>
  <si>
    <t xml:space="preserve">    2.本表由县级以上地方各级财政部门在本级人民代表大会批准预算后二十日内公开。</t>
  </si>
  <si>
    <t>表39</t>
  </si>
  <si>
    <t>重庆市江北区2023年和2024年地方政府一般债务余额情况表</t>
  </si>
  <si>
    <t>执行数</t>
  </si>
  <si>
    <t>一、2022年末地方政府一般债务余额实际数</t>
  </si>
  <si>
    <t>二、2023年末地方政府一般债务限额</t>
  </si>
  <si>
    <t>三、2023年地方政府一般债务发行额</t>
  </si>
  <si>
    <t xml:space="preserve">    其中：中央转贷地方的国际金融组织和外国政府贷款</t>
  </si>
  <si>
    <t xml:space="preserve">          2023年地方政府一般债券发行额</t>
  </si>
  <si>
    <t>四、2023年地方政府一般债务还本支出</t>
  </si>
  <si>
    <t>五、2023年末地方政府一般债务余额预计执行数</t>
  </si>
  <si>
    <t>六、2024年地方财政赤字</t>
  </si>
  <si>
    <t>七、2024年地方政府一般债务限额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</si>
  <si>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</si>
  <si>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表40</t>
  </si>
  <si>
    <t>重庆市江北区2023年和2024年地方政府专项债务余额情况表</t>
  </si>
  <si>
    <t>一、2022年末地方政府专项债务余额实际数</t>
  </si>
  <si>
    <t>二、2023年末地方政府专项债务限额</t>
  </si>
  <si>
    <t>三、2023年地方政府专项债务发行额</t>
  </si>
  <si>
    <t>四、2023年地方政府专项债务还本支出</t>
  </si>
  <si>
    <t>五、2023年末地方政府专项债务余额预计执行数</t>
  </si>
  <si>
    <t>六、2024年地方政府专项债务新增限额</t>
  </si>
  <si>
    <t>七、2024年末地方政府专项债务限额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</si>
  <si>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</si>
  <si>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表41</t>
  </si>
  <si>
    <t>重庆市江北区地方政府债券发行及还本付息情况表</t>
  </si>
  <si>
    <t>公式</t>
  </si>
  <si>
    <t>本地区</t>
  </si>
  <si>
    <t>本级</t>
  </si>
  <si>
    <t>一、2023年发行预计执行数</t>
  </si>
  <si>
    <t>A=B+D</t>
  </si>
  <si>
    <t>（一）一般债券</t>
  </si>
  <si>
    <t xml:space="preserve">   其中：再融资债券</t>
  </si>
  <si>
    <t>（二）专项债券</t>
  </si>
  <si>
    <t>D</t>
  </si>
  <si>
    <t>二、2023年还本支出预计执行数</t>
  </si>
  <si>
    <t>F=G+H</t>
  </si>
  <si>
    <t>G</t>
  </si>
  <si>
    <t>H</t>
  </si>
  <si>
    <t>三、2023年付息支出预计执行数</t>
  </si>
  <si>
    <t>I=J+K</t>
  </si>
  <si>
    <t>J</t>
  </si>
  <si>
    <t>K</t>
  </si>
  <si>
    <t>四、2024年还本支出预算数</t>
  </si>
  <si>
    <t>L=M+O</t>
  </si>
  <si>
    <t>M</t>
  </si>
  <si>
    <t xml:space="preserve">   其中：再融资</t>
  </si>
  <si>
    <t xml:space="preserve">         财政预算安排 </t>
  </si>
  <si>
    <t>N</t>
  </si>
  <si>
    <t>O</t>
  </si>
  <si>
    <t xml:space="preserve">         财政预算安排</t>
  </si>
  <si>
    <t>P</t>
  </si>
  <si>
    <t>五、2024年付息支出预算数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</si>
  <si>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</si>
  <si>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</si>
  <si>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</si>
  <si>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</si>
  <si>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表42</t>
  </si>
  <si>
    <t>重庆市江北区2024年地方政府债务限额提前下达情况表</t>
  </si>
  <si>
    <t>下级</t>
  </si>
  <si>
    <t>一：2023年地方政府债务限额</t>
  </si>
  <si>
    <t>其中： 一般债务限额</t>
  </si>
  <si>
    <t xml:space="preserve">       专项债务限额</t>
  </si>
  <si>
    <t>二：提前下达的2024年地方政府债务限额</t>
  </si>
  <si>
    <t>注：本表反映本地区及本级预算中列示提前下达的新增地方政府债务限额情况，由县级以上地方各级财政部门在本级人民代表大会批准预算后二十日内公开。</t>
  </si>
  <si>
    <r>
      <t>表</t>
    </r>
    <r>
      <rPr>
        <sz val="11"/>
        <rFont val="Times New Roman"/>
        <charset val="134"/>
      </rPr>
      <t>43</t>
    </r>
  </si>
  <si>
    <r>
      <rPr>
        <sz val="16"/>
        <rFont val="方正小标宋_GBK"/>
        <charset val="134"/>
      </rPr>
      <t>重庆市江北区本级</t>
    </r>
    <r>
      <rPr>
        <sz val="16"/>
        <rFont val="Times New Roman"/>
        <charset val="134"/>
      </rPr>
      <t>2024</t>
    </r>
    <r>
      <rPr>
        <sz val="16"/>
        <rFont val="方正小标宋_GBK"/>
        <charset val="134"/>
      </rPr>
      <t>年年初新增地方政府债券资金安排表</t>
    </r>
  </si>
  <si>
    <r>
      <rPr>
        <sz val="9"/>
        <rFont val="SimSun"/>
        <charset val="134"/>
      </rPr>
      <t>单位：亿元</t>
    </r>
  </si>
  <si>
    <r>
      <rPr>
        <sz val="11"/>
        <rFont val="SimSun"/>
        <charset val="134"/>
      </rPr>
      <t>序号</t>
    </r>
  </si>
  <si>
    <r>
      <rPr>
        <sz val="11"/>
        <rFont val="SimSun"/>
        <charset val="134"/>
      </rPr>
      <t>项目名称</t>
    </r>
  </si>
  <si>
    <r>
      <rPr>
        <sz val="11"/>
        <rFont val="SimSun"/>
        <charset val="134"/>
      </rPr>
      <t>项目类型</t>
    </r>
  </si>
  <si>
    <r>
      <rPr>
        <sz val="11"/>
        <rFont val="SimSun"/>
        <charset val="134"/>
      </rPr>
      <t>项目主管部门</t>
    </r>
  </si>
  <si>
    <r>
      <rPr>
        <sz val="11"/>
        <rFont val="SimSun"/>
        <charset val="134"/>
      </rPr>
      <t>债券性质</t>
    </r>
  </si>
  <si>
    <r>
      <rPr>
        <sz val="11"/>
        <rFont val="SimSun"/>
        <charset val="134"/>
      </rPr>
      <t>债券规模</t>
    </r>
  </si>
  <si>
    <r>
      <rPr>
        <sz val="9"/>
        <rFont val="SimSun"/>
        <charset val="134"/>
      </rPr>
      <t>注：本表反映本级当年提前下达的新增地方政府债券资金使用安排，由县级以上地方各级财政部门在本级人民代表大会批准预算后二十日内公开。</t>
    </r>
  </si>
</sst>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
    <numFmt numFmtId="177" formatCode="0.00_ "/>
    <numFmt numFmtId="178" formatCode="#,##0_ "/>
    <numFmt numFmtId="179" formatCode="0.0"/>
    <numFmt numFmtId="180" formatCode="0_ "/>
  </numFmts>
  <fonts count="86">
    <font>
      <sz val="11"/>
      <color theme="1"/>
      <name val="等线"/>
      <charset val="134"/>
      <scheme val="minor"/>
    </font>
    <font>
      <sz val="11"/>
      <color indexed="8"/>
      <name val="Times New Roman"/>
      <charset val="134"/>
    </font>
    <font>
      <sz val="16"/>
      <color indexed="8"/>
      <name val="Times New Roman"/>
      <charset val="134"/>
    </font>
    <font>
      <sz val="11"/>
      <name val="宋体"/>
      <charset val="134"/>
    </font>
    <font>
      <sz val="11"/>
      <name val="Times New Roman"/>
      <charset val="134"/>
    </font>
    <font>
      <sz val="16"/>
      <name val="方正小标宋_GBK"/>
      <charset val="134"/>
    </font>
    <font>
      <sz val="16"/>
      <name val="Times New Roman"/>
      <charset val="134"/>
    </font>
    <font>
      <sz val="9"/>
      <name val="Times New Roman"/>
      <charset val="134"/>
    </font>
    <font>
      <sz val="12"/>
      <name val="Times New Roman"/>
      <charset val="134"/>
    </font>
    <font>
      <sz val="11"/>
      <name val="方正书宋_GBK"/>
      <charset val="134"/>
    </font>
    <font>
      <sz val="11"/>
      <name val="方正仿宋_GBK"/>
      <charset val="134"/>
    </font>
    <font>
      <sz val="11"/>
      <color indexed="8"/>
      <name val="方正黑体_GBK"/>
      <charset val="134"/>
    </font>
    <font>
      <sz val="16"/>
      <color indexed="8"/>
      <name val="方正小标宋_GBK"/>
      <charset val="134"/>
    </font>
    <font>
      <sz val="11"/>
      <color indexed="8"/>
      <name val="等线"/>
      <charset val="134"/>
      <scheme val="minor"/>
    </font>
    <font>
      <sz val="11"/>
      <name val="方正黑体_GBK"/>
      <charset val="134"/>
    </font>
    <font>
      <sz val="9"/>
      <name val="SimSun"/>
      <charset val="134"/>
    </font>
    <font>
      <b/>
      <sz val="11"/>
      <name val="SimSun"/>
      <charset val="134"/>
    </font>
    <font>
      <sz val="11"/>
      <name val="SimSun"/>
      <charset val="134"/>
    </font>
    <font>
      <sz val="12"/>
      <color indexed="8"/>
      <name val="方正黑体_GBK"/>
      <charset val="134"/>
    </font>
    <font>
      <b/>
      <sz val="10"/>
      <name val="SimSun"/>
      <charset val="134"/>
    </font>
    <font>
      <b/>
      <sz val="10"/>
      <name val="宋体"/>
      <charset val="134"/>
    </font>
    <font>
      <sz val="10"/>
      <name val="宋体"/>
      <charset val="134"/>
    </font>
    <font>
      <sz val="10"/>
      <name val="SimSun"/>
      <charset val="134"/>
    </font>
    <font>
      <sz val="10"/>
      <color indexed="8"/>
      <name val="宋体"/>
      <charset val="134"/>
    </font>
    <font>
      <sz val="10"/>
      <color indexed="8"/>
      <name val="等线"/>
      <charset val="134"/>
      <scheme val="minor"/>
    </font>
    <font>
      <sz val="10"/>
      <name val="Times New Roman"/>
      <charset val="134"/>
    </font>
    <font>
      <sz val="10"/>
      <color indexed="8"/>
      <name val="Times New Roman"/>
      <charset val="134"/>
    </font>
    <font>
      <sz val="11"/>
      <name val="方正楷体_GBK"/>
      <charset val="134"/>
    </font>
    <font>
      <b/>
      <sz val="12"/>
      <name val="Times New Roman"/>
      <charset val="134"/>
    </font>
    <font>
      <sz val="11"/>
      <color theme="1"/>
      <name val="方正楷体_GBK"/>
      <charset val="134"/>
    </font>
    <font>
      <sz val="22"/>
      <color theme="1"/>
      <name val="方正小标宋_GBK"/>
      <charset val="134"/>
    </font>
    <font>
      <sz val="16"/>
      <color theme="1"/>
      <name val="Times New Roman"/>
      <charset val="134"/>
    </font>
    <font>
      <sz val="9"/>
      <name val="宋体"/>
      <charset val="134"/>
    </font>
    <font>
      <b/>
      <sz val="16"/>
      <name val="黑体"/>
      <charset val="134"/>
    </font>
    <font>
      <sz val="12"/>
      <name val="宋体"/>
      <charset val="134"/>
    </font>
    <font>
      <b/>
      <sz val="11"/>
      <name val="宋体"/>
      <charset val="134"/>
    </font>
    <font>
      <b/>
      <sz val="11"/>
      <color theme="1"/>
      <name val="宋体"/>
      <charset val="134"/>
    </font>
    <font>
      <sz val="11"/>
      <color theme="1"/>
      <name val="宋体"/>
      <charset val="134"/>
    </font>
    <font>
      <sz val="12"/>
      <name val="MS Serif"/>
      <charset val="134"/>
    </font>
    <font>
      <sz val="16"/>
      <name val="宋体"/>
      <charset val="134"/>
    </font>
    <font>
      <b/>
      <sz val="11"/>
      <name val="Times New Roman"/>
      <charset val="134"/>
    </font>
    <font>
      <sz val="11"/>
      <color rgb="FFFF0000"/>
      <name val="宋体"/>
      <charset val="134"/>
    </font>
    <font>
      <sz val="12"/>
      <name val="Courier"/>
      <charset val="134"/>
    </font>
    <font>
      <sz val="11"/>
      <name val="Courier"/>
      <charset val="134"/>
    </font>
    <font>
      <b/>
      <sz val="10"/>
      <name val="Times New Roman"/>
      <charset val="134"/>
    </font>
    <font>
      <sz val="16"/>
      <name val="方正仿宋_GBK"/>
      <charset val="134"/>
    </font>
    <font>
      <sz val="12"/>
      <name val="黑体"/>
      <charset val="134"/>
    </font>
    <font>
      <sz val="11"/>
      <name val="黑体"/>
      <charset val="134"/>
    </font>
    <font>
      <b/>
      <sz val="10"/>
      <color theme="1"/>
      <name val="Times New Roman"/>
      <charset val="134"/>
    </font>
    <font>
      <sz val="10"/>
      <color theme="1"/>
      <name val="Times New Roman"/>
      <charset val="134"/>
    </font>
    <font>
      <sz val="13"/>
      <name val="方正仿宋_GBK"/>
      <charset val="134"/>
    </font>
    <font>
      <sz val="14"/>
      <name val="方正仿宋_GBK"/>
      <charset val="134"/>
    </font>
    <font>
      <sz val="16"/>
      <color theme="1"/>
      <name val="方正仿宋_GBK"/>
      <charset val="134"/>
    </font>
    <font>
      <sz val="16"/>
      <color theme="1"/>
      <name val="等线"/>
      <charset val="134"/>
      <scheme val="minor"/>
    </font>
    <font>
      <b/>
      <sz val="11"/>
      <color theme="1"/>
      <name val="等线"/>
      <charset val="134"/>
      <scheme val="minor"/>
    </font>
    <font>
      <sz val="14"/>
      <name val="Times New Roman"/>
      <charset val="134"/>
    </font>
    <font>
      <b/>
      <sz val="11"/>
      <color theme="1"/>
      <name val="Times New Roman"/>
      <charset val="134"/>
    </font>
    <font>
      <sz val="11"/>
      <color theme="1"/>
      <name val="Times New Roman"/>
      <charset val="134"/>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14"/>
      <color theme="1"/>
      <name val="方正黑体_GBK"/>
      <charset val="134"/>
    </font>
    <font>
      <sz val="18"/>
      <color theme="1"/>
      <name val="方正仿宋_GBK"/>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sz val="10"/>
      <name val="Arial"/>
      <charset val="134"/>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
      <sz val="14"/>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medium">
        <color auto="1"/>
      </top>
      <bottom/>
      <diagonal/>
    </border>
    <border>
      <left/>
      <right/>
      <top style="medium">
        <color auto="1"/>
      </top>
      <bottom style="thin">
        <color auto="1"/>
      </bottom>
      <diagonal/>
    </border>
    <border>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xf numFmtId="42" fontId="0" fillId="0" borderId="0" applyFont="0" applyFill="0" applyBorder="0" applyAlignment="0" applyProtection="0">
      <alignment vertical="center"/>
    </xf>
    <xf numFmtId="0" fontId="64" fillId="2" borderId="0" applyNumberFormat="0" applyBorder="0" applyAlignment="0" applyProtection="0">
      <alignment vertical="center"/>
    </xf>
    <xf numFmtId="0" fontId="65" fillId="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4" fillId="4" borderId="0" applyNumberFormat="0" applyBorder="0" applyAlignment="0" applyProtection="0">
      <alignment vertical="center"/>
    </xf>
    <xf numFmtId="0" fontId="66" fillId="5" borderId="0" applyNumberFormat="0" applyBorder="0" applyAlignment="0" applyProtection="0">
      <alignment vertical="center"/>
    </xf>
    <xf numFmtId="43" fontId="0" fillId="0" borderId="0" applyFont="0" applyFill="0" applyBorder="0" applyAlignment="0" applyProtection="0">
      <alignment vertical="center"/>
    </xf>
    <xf numFmtId="0" fontId="67" fillId="6" borderId="0" applyNumberFormat="0" applyBorder="0" applyAlignment="0" applyProtection="0">
      <alignment vertical="center"/>
    </xf>
    <xf numFmtId="0" fontId="68" fillId="0" borderId="0" applyNumberFormat="0" applyFill="0" applyBorder="0" applyAlignment="0" applyProtection="0">
      <alignment vertical="center"/>
    </xf>
    <xf numFmtId="9" fontId="0" fillId="0" borderId="0" applyFont="0" applyFill="0" applyBorder="0" applyAlignment="0" applyProtection="0">
      <alignment vertical="center"/>
    </xf>
    <xf numFmtId="0" fontId="69" fillId="0" borderId="0" applyNumberFormat="0" applyFill="0" applyBorder="0" applyAlignment="0" applyProtection="0">
      <alignment vertical="center"/>
    </xf>
    <xf numFmtId="0" fontId="0" fillId="7" borderId="15" applyNumberFormat="0" applyFont="0" applyAlignment="0" applyProtection="0">
      <alignment vertical="center"/>
    </xf>
    <xf numFmtId="0" fontId="67" fillId="8" borderId="0" applyNumberFormat="0" applyBorder="0" applyAlignment="0" applyProtection="0">
      <alignment vertical="center"/>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4" fillId="0" borderId="0">
      <alignment vertical="center"/>
    </xf>
    <xf numFmtId="0" fontId="73" fillId="0" borderId="0" applyNumberFormat="0" applyFill="0" applyBorder="0" applyAlignment="0" applyProtection="0">
      <alignment vertical="center"/>
    </xf>
    <xf numFmtId="0" fontId="13" fillId="0" borderId="0">
      <alignment vertical="center"/>
    </xf>
    <xf numFmtId="0" fontId="74" fillId="0" borderId="16" applyNumberFormat="0" applyFill="0" applyAlignment="0" applyProtection="0">
      <alignment vertical="center"/>
    </xf>
    <xf numFmtId="0" fontId="75" fillId="0" borderId="0" applyProtection="0"/>
    <xf numFmtId="0" fontId="76" fillId="0" borderId="16" applyNumberFormat="0" applyFill="0" applyAlignment="0" applyProtection="0">
      <alignment vertical="center"/>
    </xf>
    <xf numFmtId="0" fontId="67" fillId="9" borderId="0" applyNumberFormat="0" applyBorder="0" applyAlignment="0" applyProtection="0">
      <alignment vertical="center"/>
    </xf>
    <xf numFmtId="0" fontId="70" fillId="0" borderId="17" applyNumberFormat="0" applyFill="0" applyAlignment="0" applyProtection="0">
      <alignment vertical="center"/>
    </xf>
    <xf numFmtId="0" fontId="67" fillId="10" borderId="0" applyNumberFormat="0" applyBorder="0" applyAlignment="0" applyProtection="0">
      <alignment vertical="center"/>
    </xf>
    <xf numFmtId="0" fontId="77" fillId="11" borderId="18" applyNumberFormat="0" applyAlignment="0" applyProtection="0">
      <alignment vertical="center"/>
    </xf>
    <xf numFmtId="0" fontId="78" fillId="11" borderId="14" applyNumberFormat="0" applyAlignment="0" applyProtection="0">
      <alignment vertical="center"/>
    </xf>
    <xf numFmtId="0" fontId="79" fillId="12" borderId="19" applyNumberFormat="0" applyAlignment="0" applyProtection="0">
      <alignment vertical="center"/>
    </xf>
    <xf numFmtId="0" fontId="64" fillId="13" borderId="0" applyNumberFormat="0" applyBorder="0" applyAlignment="0" applyProtection="0">
      <alignment vertical="center"/>
    </xf>
    <xf numFmtId="0" fontId="67" fillId="14" borderId="0" applyNumberFormat="0" applyBorder="0" applyAlignment="0" applyProtection="0">
      <alignment vertical="center"/>
    </xf>
    <xf numFmtId="0" fontId="80" fillId="0" borderId="20" applyNumberFormat="0" applyFill="0" applyAlignment="0" applyProtection="0">
      <alignment vertical="center"/>
    </xf>
    <xf numFmtId="0" fontId="81" fillId="0" borderId="21" applyNumberFormat="0" applyFill="0" applyAlignment="0" applyProtection="0">
      <alignment vertical="center"/>
    </xf>
    <xf numFmtId="0" fontId="82" fillId="15" borderId="0" applyNumberFormat="0" applyBorder="0" applyAlignment="0" applyProtection="0">
      <alignment vertical="center"/>
    </xf>
    <xf numFmtId="0" fontId="13" fillId="0" borderId="0">
      <alignment vertical="center"/>
    </xf>
    <xf numFmtId="0" fontId="34" fillId="0" borderId="0">
      <alignment vertical="center"/>
    </xf>
    <xf numFmtId="0" fontId="83" fillId="16" borderId="0" applyNumberFormat="0" applyBorder="0" applyAlignment="0" applyProtection="0">
      <alignment vertical="center"/>
    </xf>
    <xf numFmtId="0" fontId="64" fillId="17" borderId="0" applyNumberFormat="0" applyBorder="0" applyAlignment="0" applyProtection="0">
      <alignment vertical="center"/>
    </xf>
    <xf numFmtId="0" fontId="67" fillId="18" borderId="0" applyNumberFormat="0" applyBorder="0" applyAlignment="0" applyProtection="0">
      <alignment vertical="center"/>
    </xf>
    <xf numFmtId="0" fontId="64" fillId="19" borderId="0" applyNumberFormat="0" applyBorder="0" applyAlignment="0" applyProtection="0">
      <alignment vertical="center"/>
    </xf>
    <xf numFmtId="0" fontId="64" fillId="20" borderId="0" applyNumberFormat="0" applyBorder="0" applyAlignment="0" applyProtection="0">
      <alignment vertical="center"/>
    </xf>
    <xf numFmtId="0" fontId="64" fillId="21" borderId="0" applyNumberFormat="0" applyBorder="0" applyAlignment="0" applyProtection="0">
      <alignment vertical="center"/>
    </xf>
    <xf numFmtId="0" fontId="64" fillId="22" borderId="0" applyNumberFormat="0" applyBorder="0" applyAlignment="0" applyProtection="0">
      <alignment vertical="center"/>
    </xf>
    <xf numFmtId="0" fontId="67" fillId="23" borderId="0" applyNumberFormat="0" applyBorder="0" applyAlignment="0" applyProtection="0">
      <alignment vertical="center"/>
    </xf>
    <xf numFmtId="41" fontId="84" fillId="0" borderId="0" applyProtection="0">
      <alignment vertical="center"/>
    </xf>
    <xf numFmtId="0" fontId="67" fillId="24" borderId="0" applyNumberFormat="0" applyBorder="0" applyAlignment="0" applyProtection="0">
      <alignment vertical="center"/>
    </xf>
    <xf numFmtId="0" fontId="64" fillId="25" borderId="0" applyNumberFormat="0" applyBorder="0" applyAlignment="0" applyProtection="0">
      <alignment vertical="center"/>
    </xf>
    <xf numFmtId="0" fontId="64" fillId="26" borderId="0" applyNumberFormat="0" applyBorder="0" applyAlignment="0" applyProtection="0">
      <alignment vertical="center"/>
    </xf>
    <xf numFmtId="0" fontId="67" fillId="27" borderId="0" applyNumberFormat="0" applyBorder="0" applyAlignment="0" applyProtection="0">
      <alignment vertical="center"/>
    </xf>
    <xf numFmtId="0" fontId="32" fillId="0" borderId="0">
      <alignment vertical="center"/>
    </xf>
    <xf numFmtId="0" fontId="64" fillId="28" borderId="0" applyNumberFormat="0" applyBorder="0" applyAlignment="0" applyProtection="0">
      <alignment vertical="center"/>
    </xf>
    <xf numFmtId="0" fontId="67" fillId="29" borderId="0" applyNumberFormat="0" applyBorder="0" applyAlignment="0" applyProtection="0">
      <alignment vertical="center"/>
    </xf>
    <xf numFmtId="0" fontId="67" fillId="30" borderId="0" applyNumberFormat="0" applyBorder="0" applyAlignment="0" applyProtection="0">
      <alignment vertical="center"/>
    </xf>
    <xf numFmtId="0" fontId="34" fillId="0" borderId="0">
      <alignment vertical="center"/>
    </xf>
    <xf numFmtId="0" fontId="64" fillId="31" borderId="0" applyNumberFormat="0" applyBorder="0" applyAlignment="0" applyProtection="0">
      <alignment vertical="center"/>
    </xf>
    <xf numFmtId="0" fontId="0" fillId="0" borderId="0">
      <alignment vertical="center"/>
    </xf>
    <xf numFmtId="0" fontId="67" fillId="32" borderId="0" applyNumberFormat="0" applyBorder="0" applyAlignment="0" applyProtection="0">
      <alignment vertical="center"/>
    </xf>
    <xf numFmtId="0" fontId="75" fillId="0" borderId="0" applyBorder="0">
      <alignment vertical="center"/>
    </xf>
    <xf numFmtId="0" fontId="32" fillId="0" borderId="0">
      <alignment vertical="center"/>
    </xf>
    <xf numFmtId="0" fontId="0" fillId="0" borderId="0"/>
    <xf numFmtId="0" fontId="0" fillId="0" borderId="0">
      <alignment vertical="center"/>
    </xf>
    <xf numFmtId="0" fontId="75" fillId="0" borderId="0" applyProtection="0"/>
    <xf numFmtId="0" fontId="13" fillId="0" borderId="0">
      <alignment vertical="center"/>
    </xf>
    <xf numFmtId="0" fontId="34" fillId="0" borderId="0" applyProtection="0"/>
    <xf numFmtId="41" fontId="0" fillId="0" borderId="0" applyFont="0" applyFill="0" applyBorder="0" applyAlignment="0" applyProtection="0">
      <alignment vertical="center"/>
    </xf>
    <xf numFmtId="0" fontId="34" fillId="0" borderId="0"/>
    <xf numFmtId="0" fontId="0" fillId="0" borderId="0">
      <alignment vertical="center"/>
    </xf>
    <xf numFmtId="43" fontId="0" fillId="0" borderId="0" applyFont="0" applyFill="0" applyBorder="0" applyAlignment="0" applyProtection="0">
      <alignment vertical="center"/>
    </xf>
    <xf numFmtId="0" fontId="34" fillId="0" borderId="0"/>
  </cellStyleXfs>
  <cellXfs count="376">
    <xf numFmtId="0" fontId="0" fillId="0" borderId="0" xfId="0"/>
    <xf numFmtId="0" fontId="1" fillId="0" borderId="0" xfId="20" applyFont="1">
      <alignment vertical="center"/>
    </xf>
    <xf numFmtId="0" fontId="2" fillId="0" borderId="0" xfId="20" applyFont="1">
      <alignment vertical="center"/>
    </xf>
    <xf numFmtId="0" fontId="3" fillId="0" borderId="0" xfId="50" applyFont="1" applyAlignment="1"/>
    <xf numFmtId="0" fontId="4" fillId="0" borderId="0" xfId="50" applyFont="1" applyAlignment="1"/>
    <xf numFmtId="0" fontId="5" fillId="0" borderId="0" xfId="20" applyFont="1" applyBorder="1" applyAlignment="1">
      <alignment horizontal="center" vertical="center" wrapText="1"/>
    </xf>
    <xf numFmtId="0" fontId="6" fillId="0" borderId="0" xfId="20" applyFont="1" applyBorder="1" applyAlignment="1">
      <alignment horizontal="center" vertical="center" wrapText="1"/>
    </xf>
    <xf numFmtId="0" fontId="7" fillId="0" borderId="0" xfId="20" applyFont="1" applyBorder="1" applyAlignment="1">
      <alignment horizontal="right" vertical="center" wrapText="1"/>
    </xf>
    <xf numFmtId="0" fontId="4" fillId="0" borderId="1" xfId="20" applyFont="1" applyBorder="1" applyAlignment="1">
      <alignment horizontal="center" vertical="center" wrapText="1"/>
    </xf>
    <xf numFmtId="0" fontId="4" fillId="0" borderId="2" xfId="20" applyFont="1" applyBorder="1" applyAlignment="1">
      <alignment horizontal="center" vertical="center" wrapText="1"/>
    </xf>
    <xf numFmtId="0" fontId="4" fillId="0" borderId="3" xfId="20" applyFont="1" applyBorder="1" applyAlignment="1">
      <alignment horizontal="center" vertical="center" wrapText="1"/>
    </xf>
    <xf numFmtId="0" fontId="4" fillId="0" borderId="4" xfId="20" applyFont="1" applyBorder="1" applyAlignment="1">
      <alignment horizontal="center" vertical="center" wrapText="1"/>
    </xf>
    <xf numFmtId="0" fontId="4" fillId="0" borderId="5" xfId="20" applyFont="1" applyBorder="1" applyAlignment="1">
      <alignment horizontal="left" vertical="center" wrapText="1"/>
    </xf>
    <xf numFmtId="0" fontId="4" fillId="0" borderId="5" xfId="20" applyFont="1" applyBorder="1" applyAlignment="1">
      <alignment horizontal="center" vertical="center" wrapText="1"/>
    </xf>
    <xf numFmtId="0" fontId="4" fillId="0" borderId="6" xfId="20" applyFont="1" applyBorder="1" applyAlignment="1">
      <alignment horizontal="center" vertical="center" wrapText="1"/>
    </xf>
    <xf numFmtId="0" fontId="8" fillId="0" borderId="5" xfId="20" applyFont="1" applyBorder="1" applyAlignment="1">
      <alignment horizontal="left" vertical="center" wrapText="1"/>
    </xf>
    <xf numFmtId="0" fontId="9" fillId="0" borderId="5" xfId="20" applyFont="1" applyBorder="1" applyAlignment="1">
      <alignment horizontal="center" vertical="center" wrapText="1"/>
    </xf>
    <xf numFmtId="0" fontId="4" fillId="0" borderId="7" xfId="20" applyFont="1" applyBorder="1" applyAlignment="1">
      <alignment horizontal="center" vertical="center" wrapText="1"/>
    </xf>
    <xf numFmtId="0" fontId="4" fillId="0" borderId="8" xfId="20" applyFont="1" applyBorder="1" applyAlignment="1">
      <alignment horizontal="left" vertical="center" wrapText="1"/>
    </xf>
    <xf numFmtId="0" fontId="10" fillId="0" borderId="8" xfId="20" applyFont="1" applyBorder="1" applyAlignment="1">
      <alignment horizontal="left" vertical="center" wrapText="1"/>
    </xf>
    <xf numFmtId="0" fontId="4" fillId="0" borderId="8" xfId="20" applyFont="1" applyBorder="1" applyAlignment="1">
      <alignment horizontal="center" vertical="center" wrapText="1"/>
    </xf>
    <xf numFmtId="0" fontId="4" fillId="0" borderId="9" xfId="20" applyFont="1" applyBorder="1" applyAlignment="1">
      <alignment horizontal="center" vertical="center" wrapText="1"/>
    </xf>
    <xf numFmtId="0" fontId="7" fillId="0" borderId="0" xfId="20" applyFont="1" applyBorder="1" applyAlignment="1">
      <alignment vertical="center" wrapText="1"/>
    </xf>
    <xf numFmtId="0" fontId="11" fillId="0" borderId="0" xfId="35" applyFont="1">
      <alignment vertical="center"/>
    </xf>
    <xf numFmtId="0" fontId="12" fillId="0" borderId="0" xfId="35" applyFont="1">
      <alignment vertical="center"/>
    </xf>
    <xf numFmtId="0" fontId="13" fillId="0" borderId="0" xfId="35">
      <alignment vertical="center"/>
    </xf>
    <xf numFmtId="0" fontId="14" fillId="0" borderId="0" xfId="35" applyFont="1" applyBorder="1" applyAlignment="1">
      <alignment horizontal="left" vertical="center" wrapText="1"/>
    </xf>
    <xf numFmtId="0" fontId="5" fillId="0" borderId="0" xfId="35" applyFont="1" applyBorder="1" applyAlignment="1">
      <alignment horizontal="center" vertical="center" wrapText="1"/>
    </xf>
    <xf numFmtId="0" fontId="15" fillId="0" borderId="0" xfId="35" applyFont="1" applyBorder="1" applyAlignment="1">
      <alignment vertical="center" wrapText="1"/>
    </xf>
    <xf numFmtId="0" fontId="15" fillId="0" borderId="0" xfId="35" applyFont="1" applyBorder="1" applyAlignment="1">
      <alignment horizontal="center" vertical="center" wrapText="1"/>
    </xf>
    <xf numFmtId="0" fontId="16" fillId="0" borderId="1" xfId="35" applyFont="1" applyBorder="1" applyAlignment="1">
      <alignment horizontal="center" vertical="center" wrapText="1"/>
    </xf>
    <xf numFmtId="0" fontId="16" fillId="0" borderId="2" xfId="35" applyFont="1" applyBorder="1" applyAlignment="1">
      <alignment horizontal="center" vertical="center" wrapText="1"/>
    </xf>
    <xf numFmtId="0" fontId="16" fillId="0" borderId="3" xfId="35" applyFont="1" applyBorder="1" applyAlignment="1">
      <alignment horizontal="center" vertical="center" wrapText="1"/>
    </xf>
    <xf numFmtId="0" fontId="17" fillId="0" borderId="4" xfId="35" applyFont="1" applyBorder="1" applyAlignment="1">
      <alignment vertical="center" wrapText="1"/>
    </xf>
    <xf numFmtId="0" fontId="17" fillId="0" borderId="5" xfId="35" applyFont="1" applyBorder="1" applyAlignment="1">
      <alignment horizontal="center" vertical="center" wrapText="1"/>
    </xf>
    <xf numFmtId="0" fontId="17" fillId="0" borderId="5" xfId="35" applyFont="1" applyBorder="1" applyAlignment="1">
      <alignment vertical="center" wrapText="1"/>
    </xf>
    <xf numFmtId="0" fontId="17" fillId="0" borderId="6" xfId="35" applyFont="1" applyBorder="1" applyAlignment="1">
      <alignment horizontal="center" vertical="center" wrapText="1"/>
    </xf>
    <xf numFmtId="0" fontId="17" fillId="0" borderId="7" xfId="35" applyFont="1" applyBorder="1" applyAlignment="1">
      <alignment vertical="center" wrapText="1"/>
    </xf>
    <xf numFmtId="0" fontId="17" fillId="0" borderId="8" xfId="35" applyFont="1" applyBorder="1" applyAlignment="1">
      <alignment horizontal="center" vertical="center" wrapText="1"/>
    </xf>
    <xf numFmtId="0" fontId="17" fillId="0" borderId="8" xfId="35" applyFont="1" applyBorder="1" applyAlignment="1">
      <alignment vertical="center" wrapText="1"/>
    </xf>
    <xf numFmtId="0" fontId="17" fillId="0" borderId="9" xfId="35" applyFont="1" applyBorder="1" applyAlignment="1">
      <alignment horizontal="center" vertical="center" wrapText="1"/>
    </xf>
    <xf numFmtId="0" fontId="11" fillId="0" borderId="0" xfId="63" applyFont="1">
      <alignment vertical="center"/>
    </xf>
    <xf numFmtId="0" fontId="12" fillId="0" borderId="0" xfId="63" applyFont="1">
      <alignment vertical="center"/>
    </xf>
    <xf numFmtId="0" fontId="13" fillId="0" borderId="0" xfId="63">
      <alignment vertical="center"/>
    </xf>
    <xf numFmtId="0" fontId="5" fillId="0" borderId="0" xfId="63" applyFont="1" applyBorder="1" applyAlignment="1">
      <alignment horizontal="center" vertical="center" wrapText="1"/>
    </xf>
    <xf numFmtId="0" fontId="15" fillId="0" borderId="0" xfId="63" applyFont="1" applyBorder="1" applyAlignment="1">
      <alignment horizontal="right" vertical="center" wrapText="1"/>
    </xf>
    <xf numFmtId="0" fontId="16" fillId="0" borderId="1" xfId="63" applyFont="1" applyBorder="1" applyAlignment="1">
      <alignment horizontal="center" vertical="center" wrapText="1"/>
    </xf>
    <xf numFmtId="0" fontId="16" fillId="0" borderId="2" xfId="63" applyFont="1" applyBorder="1" applyAlignment="1">
      <alignment horizontal="center" vertical="center" wrapText="1"/>
    </xf>
    <xf numFmtId="0" fontId="16" fillId="0" borderId="3" xfId="63" applyFont="1" applyBorder="1" applyAlignment="1">
      <alignment horizontal="center" vertical="center" wrapText="1"/>
    </xf>
    <xf numFmtId="0" fontId="17" fillId="0" borderId="4" xfId="63" applyFont="1" applyBorder="1" applyAlignment="1">
      <alignment horizontal="left" vertical="center" wrapText="1"/>
    </xf>
    <xf numFmtId="0" fontId="17" fillId="0" borderId="5" xfId="63" applyFont="1" applyBorder="1" applyAlignment="1">
      <alignment horizontal="center" vertical="center" wrapText="1"/>
    </xf>
    <xf numFmtId="0" fontId="17" fillId="0" borderId="6" xfId="63" applyFont="1" applyBorder="1" applyAlignment="1">
      <alignment horizontal="center" vertical="center" wrapText="1"/>
    </xf>
    <xf numFmtId="0" fontId="17" fillId="0" borderId="7" xfId="63" applyFont="1" applyBorder="1" applyAlignment="1">
      <alignment horizontal="left" vertical="center" wrapText="1"/>
    </xf>
    <xf numFmtId="0" fontId="17" fillId="0" borderId="8" xfId="63" applyFont="1" applyBorder="1" applyAlignment="1">
      <alignment horizontal="center" vertical="center" wrapText="1"/>
    </xf>
    <xf numFmtId="0" fontId="17" fillId="0" borderId="9" xfId="63" applyFont="1" applyBorder="1" applyAlignment="1">
      <alignment horizontal="center" vertical="center" wrapText="1"/>
    </xf>
    <xf numFmtId="0" fontId="15" fillId="0" borderId="0" xfId="63" applyFont="1" applyBorder="1" applyAlignment="1">
      <alignment vertical="center" wrapText="1"/>
    </xf>
    <xf numFmtId="0" fontId="15" fillId="0" borderId="0" xfId="63" applyFont="1" applyBorder="1" applyAlignment="1">
      <alignment horizontal="center" vertical="center" wrapText="1"/>
    </xf>
    <xf numFmtId="0" fontId="17" fillId="0" borderId="4" xfId="63" applyFont="1" applyBorder="1" applyAlignment="1">
      <alignment vertical="center" wrapText="1"/>
    </xf>
    <xf numFmtId="176" fontId="17" fillId="0" borderId="5" xfId="63" applyNumberFormat="1" applyFont="1" applyBorder="1" applyAlignment="1">
      <alignment vertical="center" wrapText="1"/>
    </xf>
    <xf numFmtId="176" fontId="17" fillId="0" borderId="6" xfId="63" applyNumberFormat="1" applyFont="1" applyBorder="1" applyAlignment="1">
      <alignment vertical="center" wrapText="1"/>
    </xf>
    <xf numFmtId="0" fontId="17" fillId="0" borderId="7" xfId="63" applyFont="1" applyBorder="1" applyAlignment="1">
      <alignment vertical="center" wrapText="1"/>
    </xf>
    <xf numFmtId="176" fontId="17" fillId="0" borderId="9" xfId="63" applyNumberFormat="1" applyFont="1" applyBorder="1" applyAlignment="1">
      <alignment vertical="center" wrapText="1"/>
    </xf>
    <xf numFmtId="0" fontId="18" fillId="0" borderId="0" xfId="63" applyFont="1">
      <alignment vertical="center"/>
    </xf>
    <xf numFmtId="177" fontId="17" fillId="0" borderId="5" xfId="63" applyNumberFormat="1" applyFont="1" applyBorder="1" applyAlignment="1">
      <alignment vertical="center" wrapText="1"/>
    </xf>
    <xf numFmtId="177" fontId="17" fillId="0" borderId="6" xfId="63" applyNumberFormat="1" applyFont="1" applyBorder="1" applyAlignment="1">
      <alignment vertical="center" wrapText="1"/>
    </xf>
    <xf numFmtId="177" fontId="17" fillId="0" borderId="8" xfId="63" applyNumberFormat="1" applyFont="1" applyBorder="1" applyAlignment="1">
      <alignment vertical="center" wrapText="1"/>
    </xf>
    <xf numFmtId="177" fontId="17" fillId="0" borderId="9" xfId="63" applyNumberFormat="1" applyFont="1" applyBorder="1" applyAlignment="1">
      <alignment vertical="center" wrapText="1"/>
    </xf>
    <xf numFmtId="0" fontId="19" fillId="0" borderId="10" xfId="63" applyFont="1" applyBorder="1" applyAlignment="1">
      <alignment horizontal="center" vertical="center" wrapText="1"/>
    </xf>
    <xf numFmtId="0" fontId="19" fillId="0" borderId="2" xfId="63" applyFont="1" applyBorder="1" applyAlignment="1">
      <alignment horizontal="center" vertical="center" wrapText="1"/>
    </xf>
    <xf numFmtId="0" fontId="19" fillId="0" borderId="3" xfId="63" applyFont="1" applyBorder="1" applyAlignment="1">
      <alignment horizontal="center" vertical="center" wrapText="1"/>
    </xf>
    <xf numFmtId="0" fontId="19" fillId="0" borderId="4" xfId="63" applyFont="1" applyBorder="1" applyAlignment="1">
      <alignment horizontal="center" vertical="center" wrapText="1"/>
    </xf>
    <xf numFmtId="0" fontId="19" fillId="0" borderId="8" xfId="63" applyFont="1" applyBorder="1" applyAlignment="1">
      <alignment vertical="center" wrapText="1"/>
    </xf>
    <xf numFmtId="0" fontId="19" fillId="0" borderId="8" xfId="63" applyFont="1" applyBorder="1" applyAlignment="1">
      <alignment horizontal="center" vertical="center" wrapText="1"/>
    </xf>
    <xf numFmtId="0" fontId="19" fillId="0" borderId="9" xfId="63" applyFont="1" applyBorder="1" applyAlignment="1">
      <alignment horizontal="center" vertical="center" wrapText="1"/>
    </xf>
    <xf numFmtId="0" fontId="20" fillId="0" borderId="4" xfId="63" applyFont="1" applyBorder="1" applyAlignment="1">
      <alignment horizontal="center" vertical="center" wrapText="1"/>
    </xf>
    <xf numFmtId="0" fontId="19" fillId="0" borderId="5" xfId="63" applyFont="1" applyBorder="1" applyAlignment="1">
      <alignment horizontal="center" vertical="center" wrapText="1"/>
    </xf>
    <xf numFmtId="0" fontId="19" fillId="0" borderId="6" xfId="63" applyFont="1" applyBorder="1" applyAlignment="1">
      <alignment horizontal="center" vertical="center" wrapText="1"/>
    </xf>
    <xf numFmtId="0" fontId="21" fillId="0" borderId="4" xfId="63" applyFont="1" applyBorder="1" applyAlignment="1">
      <alignment vertical="center" wrapText="1"/>
    </xf>
    <xf numFmtId="176" fontId="22" fillId="0" borderId="5" xfId="63" applyNumberFormat="1" applyFont="1" applyBorder="1" applyAlignment="1">
      <alignment vertical="center" wrapText="1"/>
    </xf>
    <xf numFmtId="176" fontId="22" fillId="0" borderId="6" xfId="63" applyNumberFormat="1" applyFont="1" applyBorder="1" applyAlignment="1">
      <alignment vertical="center" wrapText="1"/>
    </xf>
    <xf numFmtId="0" fontId="23" fillId="0" borderId="4" xfId="63" applyFont="1" applyBorder="1" applyAlignment="1">
      <alignment horizontal="left" vertical="center" indent="1"/>
    </xf>
    <xf numFmtId="0" fontId="24" fillId="0" borderId="5" xfId="63" applyFont="1" applyBorder="1">
      <alignment vertical="center"/>
    </xf>
    <xf numFmtId="0" fontId="24" fillId="0" borderId="6" xfId="63" applyFont="1" applyBorder="1">
      <alignment vertical="center"/>
    </xf>
    <xf numFmtId="0" fontId="25" fillId="0" borderId="5" xfId="63" applyFont="1" applyBorder="1">
      <alignment vertical="center"/>
    </xf>
    <xf numFmtId="0" fontId="26" fillId="0" borderId="5" xfId="63" applyFont="1" applyBorder="1">
      <alignment vertical="center"/>
    </xf>
    <xf numFmtId="0" fontId="26" fillId="0" borderId="6" xfId="63" applyFont="1" applyBorder="1">
      <alignment vertical="center"/>
    </xf>
    <xf numFmtId="0" fontId="23" fillId="0" borderId="4" xfId="63" applyFont="1" applyBorder="1">
      <alignment vertical="center"/>
    </xf>
    <xf numFmtId="0" fontId="23" fillId="0" borderId="7" xfId="63" applyFont="1" applyBorder="1" applyAlignment="1">
      <alignment horizontal="left" vertical="center" indent="1"/>
    </xf>
    <xf numFmtId="0" fontId="24" fillId="0" borderId="8" xfId="63" applyFont="1" applyBorder="1">
      <alignment vertical="center"/>
    </xf>
    <xf numFmtId="0" fontId="24" fillId="0" borderId="9" xfId="63" applyFont="1" applyBorder="1">
      <alignment vertical="center"/>
    </xf>
    <xf numFmtId="0" fontId="16" fillId="0" borderId="11" xfId="35" applyFont="1" applyBorder="1" applyAlignment="1">
      <alignment horizontal="center" vertical="center" wrapText="1"/>
    </xf>
    <xf numFmtId="0" fontId="16" fillId="0" borderId="1" xfId="35" applyFont="1" applyBorder="1" applyAlignment="1">
      <alignment horizontal="center" vertical="center" wrapText="1"/>
    </xf>
    <xf numFmtId="0" fontId="16" fillId="0" borderId="3" xfId="35" applyFont="1" applyBorder="1" applyAlignment="1">
      <alignment horizontal="center" vertical="center" wrapText="1"/>
    </xf>
    <xf numFmtId="0" fontId="16" fillId="0" borderId="11" xfId="35" applyFont="1" applyBorder="1" applyAlignment="1">
      <alignment horizontal="center" vertical="center" wrapText="1"/>
    </xf>
    <xf numFmtId="0" fontId="0" fillId="0" borderId="0" xfId="0" applyBorder="1"/>
    <xf numFmtId="0" fontId="27" fillId="0" borderId="0" xfId="35" applyFont="1" applyAlignment="1">
      <alignment horizontal="center" vertical="center" wrapText="1"/>
    </xf>
    <xf numFmtId="0" fontId="27" fillId="0" borderId="4" xfId="35" applyFont="1" applyBorder="1" applyAlignment="1">
      <alignment horizontal="center" vertical="center" wrapText="1"/>
    </xf>
    <xf numFmtId="178" fontId="28" fillId="0" borderId="6" xfId="35" applyNumberFormat="1" applyFont="1" applyBorder="1" applyAlignment="1">
      <alignment horizontal="center" vertical="center" wrapText="1"/>
    </xf>
    <xf numFmtId="178" fontId="28" fillId="0" borderId="0" xfId="35" applyNumberFormat="1" applyFont="1" applyBorder="1" applyAlignment="1">
      <alignment horizontal="center" vertical="center" wrapText="1"/>
    </xf>
    <xf numFmtId="0" fontId="10" fillId="0" borderId="0" xfId="35" applyFont="1" applyAlignment="1">
      <alignment horizontal="left" vertical="center" wrapText="1"/>
    </xf>
    <xf numFmtId="0" fontId="10" fillId="0" borderId="4" xfId="35" applyFont="1" applyBorder="1" applyAlignment="1">
      <alignment horizontal="left" vertical="center" wrapText="1"/>
    </xf>
    <xf numFmtId="178" fontId="8" fillId="0" borderId="6" xfId="35" applyNumberFormat="1" applyFont="1" applyBorder="1" applyAlignment="1">
      <alignment horizontal="center" vertical="center" wrapText="1"/>
    </xf>
    <xf numFmtId="178" fontId="8" fillId="0" borderId="0" xfId="35" applyNumberFormat="1" applyFont="1" applyBorder="1" applyAlignment="1">
      <alignment horizontal="center" vertical="center" wrapText="1"/>
    </xf>
    <xf numFmtId="0" fontId="10" fillId="0" borderId="12" xfId="35" applyFont="1" applyBorder="1" applyAlignment="1">
      <alignment horizontal="left" vertical="center" wrapText="1"/>
    </xf>
    <xf numFmtId="0" fontId="10" fillId="0" borderId="7" xfId="35" applyFont="1" applyBorder="1" applyAlignment="1">
      <alignment horizontal="left" vertical="center" wrapText="1"/>
    </xf>
    <xf numFmtId="178" fontId="8" fillId="0" borderId="9" xfId="35" applyNumberFormat="1" applyFont="1" applyBorder="1" applyAlignment="1">
      <alignment horizontal="center" vertical="center" wrapText="1"/>
    </xf>
    <xf numFmtId="178" fontId="8" fillId="0" borderId="12" xfId="35" applyNumberFormat="1" applyFont="1" applyBorder="1" applyAlignment="1">
      <alignment horizontal="center" vertical="center" wrapText="1"/>
    </xf>
    <xf numFmtId="0" fontId="29" fillId="0" borderId="0" xfId="0" applyFont="1" applyAlignment="1">
      <alignment horizontal="left" wrapText="1"/>
    </xf>
    <xf numFmtId="0" fontId="29" fillId="0" borderId="0" xfId="0" applyFont="1" applyAlignment="1">
      <alignment horizontal="left" wrapText="1"/>
    </xf>
    <xf numFmtId="0" fontId="0" fillId="0" borderId="0" xfId="0" applyAlignment="1">
      <alignment vertical="center"/>
    </xf>
    <xf numFmtId="0" fontId="30" fillId="0" borderId="0" xfId="0" applyFont="1" applyAlignment="1">
      <alignment horizontal="center" vertical="center"/>
    </xf>
    <xf numFmtId="0" fontId="31" fillId="0" borderId="0" xfId="0" applyFont="1" applyAlignment="1">
      <alignment horizontal="left" vertical="justify" wrapText="1"/>
    </xf>
    <xf numFmtId="0" fontId="31" fillId="0" borderId="0" xfId="0" applyFont="1" applyAlignment="1">
      <alignment horizontal="left" vertical="justify"/>
    </xf>
    <xf numFmtId="0" fontId="3" fillId="0" borderId="0" xfId="50" applyFont="1" applyFill="1" applyAlignment="1"/>
    <xf numFmtId="0" fontId="32" fillId="0" borderId="0" xfId="50" applyFill="1" applyAlignment="1"/>
    <xf numFmtId="2" fontId="33" fillId="0" borderId="0" xfId="50" applyNumberFormat="1" applyFont="1" applyFill="1" applyAlignment="1" applyProtection="1">
      <alignment horizontal="center" vertical="center"/>
    </xf>
    <xf numFmtId="0" fontId="34" fillId="0" borderId="0" xfId="50" applyFont="1" applyFill="1" applyAlignment="1">
      <alignment horizontal="center" vertical="center"/>
    </xf>
    <xf numFmtId="2" fontId="3" fillId="0" borderId="0" xfId="50" applyNumberFormat="1" applyFont="1" applyFill="1" applyBorder="1" applyAlignment="1" applyProtection="1">
      <alignment horizontal="left"/>
    </xf>
    <xf numFmtId="2" fontId="3" fillId="0" borderId="0" xfId="50" applyNumberFormat="1" applyFont="1" applyFill="1" applyAlignment="1"/>
    <xf numFmtId="2" fontId="3" fillId="0" borderId="0" xfId="50" applyNumberFormat="1" applyFont="1" applyFill="1" applyAlignment="1" applyProtection="1">
      <alignment horizontal="center" vertical="center"/>
    </xf>
    <xf numFmtId="0" fontId="3" fillId="0" borderId="0" xfId="50" applyFont="1" applyFill="1" applyAlignment="1">
      <alignment vertical="center"/>
    </xf>
    <xf numFmtId="2" fontId="35" fillId="0" borderId="1" xfId="50" applyNumberFormat="1" applyFont="1" applyFill="1" applyBorder="1" applyAlignment="1" applyProtection="1">
      <alignment horizontal="center" vertical="center" wrapText="1"/>
    </xf>
    <xf numFmtId="2" fontId="35" fillId="0" borderId="2" xfId="59" applyNumberFormat="1" applyFont="1" applyFill="1" applyBorder="1" applyAlignment="1" applyProtection="1">
      <alignment horizontal="center" vertical="center" wrapText="1"/>
    </xf>
    <xf numFmtId="2" fontId="35" fillId="0" borderId="3" xfId="59" applyNumberFormat="1" applyFont="1" applyFill="1" applyBorder="1" applyAlignment="1">
      <alignment horizontal="center" vertical="center" wrapText="1"/>
    </xf>
    <xf numFmtId="0" fontId="36" fillId="0" borderId="4" xfId="61" applyFont="1" applyFill="1" applyBorder="1" applyAlignment="1">
      <alignment vertical="center"/>
    </xf>
    <xf numFmtId="2" fontId="3" fillId="0" borderId="5" xfId="50" applyNumberFormat="1" applyFont="1" applyFill="1" applyBorder="1" applyAlignment="1" applyProtection="1">
      <alignment vertical="center" wrapText="1"/>
    </xf>
    <xf numFmtId="179" fontId="3" fillId="0" borderId="6" xfId="50" applyNumberFormat="1" applyFont="1" applyFill="1" applyBorder="1" applyAlignment="1" applyProtection="1">
      <alignment vertical="center" wrapText="1"/>
    </xf>
    <xf numFmtId="0" fontId="37" fillId="0" borderId="4" xfId="61" applyFont="1" applyFill="1" applyBorder="1" applyAlignment="1">
      <alignment vertical="center"/>
    </xf>
    <xf numFmtId="2" fontId="35" fillId="0" borderId="5" xfId="50" applyNumberFormat="1" applyFont="1" applyFill="1" applyBorder="1" applyAlignment="1" applyProtection="1">
      <alignment horizontal="center" vertical="center" wrapText="1"/>
    </xf>
    <xf numFmtId="0" fontId="32" fillId="0" borderId="5" xfId="50" applyFill="1" applyBorder="1" applyAlignment="1"/>
    <xf numFmtId="0" fontId="32" fillId="0" borderId="6" xfId="50" applyFill="1" applyBorder="1" applyAlignment="1"/>
    <xf numFmtId="0" fontId="36" fillId="0" borderId="4" xfId="61" applyFont="1" applyFill="1" applyBorder="1" applyAlignment="1">
      <alignment horizontal="center" vertical="center"/>
    </xf>
    <xf numFmtId="0" fontId="37" fillId="0" borderId="7" xfId="61" applyFont="1" applyFill="1" applyBorder="1" applyAlignment="1">
      <alignment horizontal="center" vertical="center"/>
    </xf>
    <xf numFmtId="0" fontId="32" fillId="0" borderId="8" xfId="50" applyFill="1" applyBorder="1" applyAlignment="1"/>
    <xf numFmtId="0" fontId="32" fillId="0" borderId="9" xfId="50" applyFill="1" applyBorder="1" applyAlignment="1"/>
    <xf numFmtId="2" fontId="3" fillId="0" borderId="0" xfId="50" applyNumberFormat="1" applyFont="1" applyFill="1" applyAlignment="1">
      <alignment vertical="center"/>
    </xf>
    <xf numFmtId="0" fontId="3" fillId="0" borderId="0" xfId="59" applyFont="1" applyFill="1" applyAlignment="1"/>
    <xf numFmtId="0" fontId="32" fillId="0" borderId="0" xfId="59" applyFill="1" applyAlignment="1"/>
    <xf numFmtId="2" fontId="33" fillId="0" borderId="0" xfId="59" applyNumberFormat="1" applyFont="1" applyFill="1" applyAlignment="1" applyProtection="1">
      <alignment horizontal="center" vertical="center"/>
    </xf>
    <xf numFmtId="0" fontId="34" fillId="0" borderId="0" xfId="59" applyFont="1" applyFill="1" applyAlignment="1">
      <alignment horizontal="center" vertical="center"/>
    </xf>
    <xf numFmtId="0" fontId="38" fillId="0" borderId="0" xfId="59" applyFont="1" applyFill="1" applyAlignment="1">
      <alignment horizontal="center" vertical="center"/>
    </xf>
    <xf numFmtId="2" fontId="39" fillId="0" borderId="0" xfId="59" applyNumberFormat="1" applyFont="1" applyFill="1" applyBorder="1" applyAlignment="1" applyProtection="1">
      <alignment horizontal="left"/>
    </xf>
    <xf numFmtId="2" fontId="39" fillId="0" borderId="0" xfId="59" applyNumberFormat="1" applyFont="1" applyFill="1" applyBorder="1" applyAlignment="1"/>
    <xf numFmtId="2" fontId="39" fillId="0" borderId="0" xfId="59" applyNumberFormat="1" applyFont="1" applyFill="1" applyAlignment="1" applyProtection="1">
      <alignment horizontal="left"/>
    </xf>
    <xf numFmtId="2" fontId="3" fillId="0" borderId="0" xfId="59" applyNumberFormat="1" applyFont="1" applyFill="1" applyBorder="1" applyAlignment="1">
      <alignment horizontal="center" vertical="center"/>
    </xf>
    <xf numFmtId="0" fontId="34" fillId="0" borderId="0" xfId="59" applyFont="1" applyFill="1" applyAlignment="1">
      <alignment vertical="center"/>
    </xf>
    <xf numFmtId="0" fontId="38" fillId="0" borderId="0" xfId="59" applyFont="1" applyFill="1" applyAlignment="1">
      <alignment vertical="center"/>
    </xf>
    <xf numFmtId="2" fontId="35" fillId="0" borderId="1" xfId="59" applyNumberFormat="1" applyFont="1" applyFill="1" applyBorder="1" applyAlignment="1" applyProtection="1">
      <alignment horizontal="center" vertical="center" wrapText="1"/>
    </xf>
    <xf numFmtId="0" fontId="3" fillId="0" borderId="0" xfId="59" applyFont="1" applyFill="1" applyAlignment="1">
      <alignment vertical="center"/>
    </xf>
    <xf numFmtId="2" fontId="35" fillId="0" borderId="5" xfId="59" applyNumberFormat="1" applyFont="1" applyFill="1" applyBorder="1" applyAlignment="1" applyProtection="1">
      <alignment horizontal="center" vertical="center" wrapText="1"/>
    </xf>
    <xf numFmtId="2" fontId="35" fillId="0" borderId="6" xfId="59" applyNumberFormat="1" applyFont="1" applyFill="1" applyBorder="1" applyAlignment="1">
      <alignment horizontal="center" vertical="center" wrapText="1"/>
    </xf>
    <xf numFmtId="0" fontId="37" fillId="0" borderId="4" xfId="61" applyFont="1" applyFill="1" applyBorder="1" applyAlignment="1">
      <alignment horizontal="left" vertical="center"/>
    </xf>
    <xf numFmtId="2" fontId="3" fillId="0" borderId="5" xfId="59" applyNumberFormat="1" applyFont="1" applyFill="1" applyBorder="1" applyAlignment="1" applyProtection="1">
      <alignment vertical="center" wrapText="1"/>
    </xf>
    <xf numFmtId="179" fontId="3" fillId="0" borderId="6" xfId="50" applyNumberFormat="1" applyFont="1" applyFill="1" applyBorder="1" applyAlignment="1">
      <alignment vertical="center" wrapText="1"/>
    </xf>
    <xf numFmtId="0" fontId="36" fillId="0" borderId="4" xfId="61" applyFont="1" applyFill="1" applyBorder="1" applyAlignment="1">
      <alignment horizontal="left" vertical="center"/>
    </xf>
    <xf numFmtId="0" fontId="3" fillId="0" borderId="5" xfId="59" applyFont="1" applyFill="1" applyBorder="1" applyAlignment="1"/>
    <xf numFmtId="0" fontId="3" fillId="0" borderId="6" xfId="59" applyFont="1" applyFill="1" applyBorder="1" applyAlignment="1"/>
    <xf numFmtId="0" fontId="32" fillId="0" borderId="5" xfId="59" applyFill="1" applyBorder="1" applyAlignment="1"/>
    <xf numFmtId="0" fontId="32" fillId="0" borderId="6" xfId="59" applyFill="1" applyBorder="1" applyAlignment="1"/>
    <xf numFmtId="0" fontId="37" fillId="0" borderId="7" xfId="61" applyFont="1" applyFill="1" applyBorder="1" applyAlignment="1">
      <alignment horizontal="left" vertical="center"/>
    </xf>
    <xf numFmtId="0" fontId="32" fillId="0" borderId="8" xfId="59" applyFill="1" applyBorder="1" applyAlignment="1"/>
    <xf numFmtId="0" fontId="32" fillId="0" borderId="9" xfId="59" applyFill="1" applyBorder="1" applyAlignment="1"/>
    <xf numFmtId="49" fontId="3" fillId="0" borderId="0" xfId="59" applyNumberFormat="1" applyFont="1" applyFill="1" applyAlignment="1" applyProtection="1">
      <alignment vertical="center"/>
    </xf>
    <xf numFmtId="2" fontId="3" fillId="0" borderId="0" xfId="59" applyNumberFormat="1" applyFont="1" applyFill="1" applyAlignment="1"/>
    <xf numFmtId="0" fontId="30" fillId="0" borderId="0" xfId="0" applyFont="1" applyAlignment="1">
      <alignment horizontal="center" vertical="center" wrapText="1"/>
    </xf>
    <xf numFmtId="0" fontId="6" fillId="0" borderId="0" xfId="0" applyFont="1" applyAlignment="1">
      <alignment horizontal="left" vertical="justify" wrapText="1"/>
    </xf>
    <xf numFmtId="2" fontId="35" fillId="0" borderId="2" xfId="50" applyNumberFormat="1" applyFont="1" applyFill="1" applyBorder="1" applyAlignment="1" applyProtection="1">
      <alignment horizontal="center" vertical="center" wrapText="1"/>
    </xf>
    <xf numFmtId="2" fontId="35" fillId="0" borderId="3" xfId="50" applyNumberFormat="1" applyFont="1" applyFill="1" applyBorder="1" applyAlignment="1">
      <alignment horizontal="center" vertical="center" wrapText="1"/>
    </xf>
    <xf numFmtId="0" fontId="35" fillId="0" borderId="4" xfId="58" applyFont="1" applyFill="1" applyBorder="1" applyAlignment="1" applyProtection="1">
      <alignment horizontal="center" vertical="center"/>
      <protection locked="0"/>
    </xf>
    <xf numFmtId="180" fontId="40" fillId="0" borderId="5" xfId="50" applyNumberFormat="1" applyFont="1" applyFill="1" applyBorder="1" applyAlignment="1" applyProtection="1">
      <alignment vertical="center" wrapText="1"/>
    </xf>
    <xf numFmtId="9" fontId="40" fillId="0" borderId="6" xfId="50" applyNumberFormat="1" applyFont="1" applyFill="1" applyBorder="1" applyAlignment="1" applyProtection="1">
      <alignment vertical="center" wrapText="1"/>
    </xf>
    <xf numFmtId="0" fontId="3" fillId="0" borderId="4" xfId="36" applyFont="1" applyFill="1" applyBorder="1" applyAlignment="1" applyProtection="1">
      <alignment vertical="center"/>
      <protection locked="0"/>
    </xf>
    <xf numFmtId="180" fontId="4" fillId="0" borderId="5" xfId="50" applyNumberFormat="1" applyFont="1" applyFill="1" applyBorder="1" applyAlignment="1" applyProtection="1">
      <alignment vertical="center" wrapText="1"/>
    </xf>
    <xf numFmtId="9" fontId="4" fillId="0" borderId="6" xfId="50" applyNumberFormat="1" applyFont="1" applyFill="1" applyBorder="1" applyAlignment="1" applyProtection="1">
      <alignment vertical="center" wrapText="1"/>
    </xf>
    <xf numFmtId="0" fontId="3" fillId="0" borderId="7" xfId="36" applyFont="1" applyFill="1" applyBorder="1" applyAlignment="1" applyProtection="1">
      <alignment vertical="center"/>
      <protection locked="0"/>
    </xf>
    <xf numFmtId="180" fontId="4" fillId="0" borderId="8" xfId="50" applyNumberFormat="1" applyFont="1" applyFill="1" applyBorder="1" applyAlignment="1" applyProtection="1">
      <alignment vertical="center" wrapText="1"/>
    </xf>
    <xf numFmtId="9" fontId="4" fillId="0" borderId="9" xfId="50" applyNumberFormat="1" applyFont="1" applyFill="1" applyBorder="1" applyAlignment="1" applyProtection="1">
      <alignment vertical="center" wrapText="1"/>
    </xf>
    <xf numFmtId="2" fontId="3" fillId="0" borderId="0" xfId="50" applyNumberFormat="1" applyFont="1" applyFill="1" applyBorder="1" applyAlignment="1"/>
    <xf numFmtId="2" fontId="3" fillId="0" borderId="0" xfId="50" applyNumberFormat="1" applyFont="1" applyFill="1" applyAlignment="1" applyProtection="1">
      <alignment horizontal="left"/>
    </xf>
    <xf numFmtId="2" fontId="3" fillId="0" borderId="0" xfId="50" applyNumberFormat="1" applyFont="1" applyFill="1" applyBorder="1" applyAlignment="1">
      <alignment horizontal="center" vertical="center"/>
    </xf>
    <xf numFmtId="0" fontId="34" fillId="0" borderId="0" xfId="50" applyFont="1" applyFill="1" applyAlignment="1">
      <alignment vertical="center"/>
    </xf>
    <xf numFmtId="2" fontId="35" fillId="0" borderId="4" xfId="59" applyNumberFormat="1" applyFont="1" applyFill="1" applyBorder="1" applyAlignment="1" applyProtection="1">
      <alignment horizontal="center" vertical="center" wrapText="1"/>
    </xf>
    <xf numFmtId="180" fontId="40" fillId="0" borderId="5" xfId="59" applyNumberFormat="1" applyFont="1" applyFill="1" applyBorder="1" applyAlignment="1" applyProtection="1">
      <alignment horizontal="right" vertical="center" wrapText="1"/>
    </xf>
    <xf numFmtId="9" fontId="40" fillId="0" borderId="6" xfId="59" applyNumberFormat="1" applyFont="1" applyFill="1" applyBorder="1" applyAlignment="1">
      <alignment horizontal="right" vertical="center" wrapText="1"/>
    </xf>
    <xf numFmtId="0" fontId="3" fillId="0" borderId="4" xfId="58" applyFont="1" applyFill="1" applyBorder="1" applyAlignment="1" applyProtection="1">
      <alignment vertical="center"/>
      <protection locked="0"/>
    </xf>
    <xf numFmtId="180" fontId="4" fillId="0" borderId="5" xfId="59" applyNumberFormat="1" applyFont="1" applyFill="1" applyBorder="1" applyAlignment="1" applyProtection="1">
      <alignment horizontal="right" vertical="center" wrapText="1"/>
    </xf>
    <xf numFmtId="9" fontId="4" fillId="0" borderId="6" xfId="59" applyNumberFormat="1" applyFont="1" applyFill="1" applyBorder="1" applyAlignment="1">
      <alignment horizontal="right" vertical="center" wrapText="1"/>
    </xf>
    <xf numFmtId="10" fontId="3" fillId="0" borderId="0" xfId="59" applyNumberFormat="1" applyFont="1" applyFill="1" applyAlignment="1">
      <alignment vertical="center"/>
    </xf>
    <xf numFmtId="0" fontId="7" fillId="0" borderId="5" xfId="59" applyFont="1" applyFill="1" applyBorder="1" applyAlignment="1">
      <alignment horizontal="right"/>
    </xf>
    <xf numFmtId="10" fontId="7" fillId="0" borderId="6" xfId="59" applyNumberFormat="1" applyFont="1" applyFill="1" applyBorder="1" applyAlignment="1">
      <alignment horizontal="right"/>
    </xf>
    <xf numFmtId="0" fontId="3" fillId="0" borderId="7" xfId="58" applyFont="1" applyFill="1" applyBorder="1" applyAlignment="1" applyProtection="1">
      <alignment vertical="center"/>
      <protection locked="0"/>
    </xf>
    <xf numFmtId="0" fontId="7" fillId="0" borderId="8" xfId="59" applyFont="1" applyFill="1" applyBorder="1" applyAlignment="1">
      <alignment horizontal="right"/>
    </xf>
    <xf numFmtId="10" fontId="7" fillId="0" borderId="9" xfId="59" applyNumberFormat="1" applyFont="1" applyFill="1" applyBorder="1" applyAlignment="1">
      <alignment horizontal="right"/>
    </xf>
    <xf numFmtId="0" fontId="41" fillId="0" borderId="13" xfId="59" applyFont="1" applyFill="1" applyBorder="1" applyAlignment="1">
      <alignment horizontal="left" wrapText="1"/>
    </xf>
    <xf numFmtId="0" fontId="4" fillId="0" borderId="8" xfId="59" applyFont="1" applyFill="1" applyBorder="1" applyAlignment="1">
      <alignment horizontal="right"/>
    </xf>
    <xf numFmtId="2" fontId="42" fillId="0" borderId="0" xfId="50" applyNumberFormat="1" applyFont="1" applyFill="1" applyAlignment="1">
      <alignment horizontal="center" vertical="center"/>
    </xf>
    <xf numFmtId="2" fontId="43" fillId="0" borderId="0" xfId="50" applyNumberFormat="1" applyFont="1" applyFill="1" applyAlignment="1"/>
    <xf numFmtId="2" fontId="43" fillId="0" borderId="0" xfId="50" applyNumberFormat="1" applyFont="1" applyFill="1">
      <alignment vertical="center"/>
    </xf>
    <xf numFmtId="0" fontId="3" fillId="0" borderId="0" xfId="50" applyFont="1" applyFill="1">
      <alignment vertical="center"/>
    </xf>
    <xf numFmtId="0" fontId="32" fillId="0" borderId="0" xfId="50" applyFont="1" applyFill="1" applyAlignment="1"/>
    <xf numFmtId="2" fontId="33" fillId="0" borderId="0" xfId="50" applyNumberFormat="1" applyFont="1" applyFill="1" applyAlignment="1">
      <alignment horizontal="center" vertical="center"/>
    </xf>
    <xf numFmtId="31" fontId="3" fillId="0" borderId="0" xfId="50" applyNumberFormat="1" applyFont="1" applyFill="1" applyAlignment="1">
      <alignment horizontal="left"/>
    </xf>
    <xf numFmtId="2" fontId="3" fillId="0" borderId="0" xfId="50" applyNumberFormat="1" applyFont="1" applyFill="1" applyAlignment="1">
      <alignment horizontal="center" vertical="center"/>
    </xf>
    <xf numFmtId="2" fontId="35" fillId="0" borderId="1" xfId="50" applyNumberFormat="1" applyFont="1" applyFill="1" applyBorder="1" applyAlignment="1">
      <alignment horizontal="center" vertical="center" wrapText="1"/>
    </xf>
    <xf numFmtId="49" fontId="3" fillId="0" borderId="4" xfId="50" applyNumberFormat="1" applyFont="1" applyFill="1" applyBorder="1" applyAlignment="1">
      <alignment horizontal="left" vertical="center" wrapText="1"/>
    </xf>
    <xf numFmtId="2" fontId="4" fillId="0" borderId="5" xfId="50" applyNumberFormat="1" applyFont="1" applyFill="1" applyBorder="1" applyAlignment="1">
      <alignment vertical="center" wrapText="1"/>
    </xf>
    <xf numFmtId="10" fontId="4" fillId="0" borderId="6" xfId="50" applyNumberFormat="1" applyFont="1" applyFill="1" applyBorder="1" applyAlignment="1">
      <alignment vertical="center" wrapText="1"/>
    </xf>
    <xf numFmtId="180" fontId="4" fillId="0" borderId="5" xfId="50" applyNumberFormat="1" applyFont="1" applyFill="1" applyBorder="1" applyAlignment="1">
      <alignment vertical="center" wrapText="1"/>
    </xf>
    <xf numFmtId="0" fontId="20" fillId="0" borderId="7" xfId="56" applyFont="1" applyFill="1" applyBorder="1" applyAlignment="1">
      <alignment horizontal="center" vertical="center"/>
    </xf>
    <xf numFmtId="180" fontId="40" fillId="0" borderId="8" xfId="50" applyNumberFormat="1" applyFont="1" applyFill="1" applyBorder="1" applyAlignment="1">
      <alignment vertical="center" wrapText="1"/>
    </xf>
    <xf numFmtId="10" fontId="4" fillId="0" borderId="9" xfId="50" applyNumberFormat="1" applyFont="1" applyFill="1" applyBorder="1" applyAlignment="1">
      <alignment vertical="center" wrapText="1"/>
    </xf>
    <xf numFmtId="2" fontId="3" fillId="0" borderId="0" xfId="50" applyNumberFormat="1" applyFont="1" applyFill="1">
      <alignment vertical="center"/>
    </xf>
    <xf numFmtId="0" fontId="21" fillId="0" borderId="4" xfId="56" applyFont="1" applyFill="1" applyBorder="1">
      <alignment vertical="center"/>
    </xf>
    <xf numFmtId="180" fontId="25" fillId="0" borderId="5" xfId="50" applyNumberFormat="1" applyFont="1" applyFill="1" applyBorder="1" applyAlignment="1">
      <alignment vertical="center" wrapText="1"/>
    </xf>
    <xf numFmtId="9" fontId="4" fillId="0" borderId="6" xfId="50" applyNumberFormat="1" applyFont="1" applyFill="1" applyBorder="1" applyAlignment="1">
      <alignment vertical="center" wrapText="1"/>
    </xf>
    <xf numFmtId="180" fontId="44" fillId="0" borderId="8" xfId="50" applyNumberFormat="1" applyFont="1" applyFill="1" applyBorder="1" applyAlignment="1">
      <alignment vertical="center" wrapText="1"/>
    </xf>
    <xf numFmtId="9" fontId="40" fillId="0" borderId="9" xfId="50" applyNumberFormat="1" applyFont="1" applyFill="1" applyBorder="1" applyAlignment="1">
      <alignment vertical="center" wrapText="1"/>
    </xf>
    <xf numFmtId="0" fontId="45" fillId="0" borderId="0" xfId="0" applyFont="1" applyAlignment="1">
      <alignment horizontal="left" vertical="justify" wrapText="1"/>
    </xf>
    <xf numFmtId="0" fontId="34" fillId="0" borderId="0" xfId="54" applyFont="1" applyFill="1" applyAlignment="1">
      <alignment vertical="center"/>
    </xf>
    <xf numFmtId="0" fontId="46" fillId="0" borderId="0" xfId="54" applyFont="1" applyFill="1" applyAlignment="1">
      <alignment vertical="center"/>
    </xf>
    <xf numFmtId="0" fontId="3" fillId="0" borderId="0" xfId="54" applyFont="1" applyFill="1" applyAlignment="1">
      <alignment vertical="center"/>
    </xf>
    <xf numFmtId="0" fontId="3" fillId="0" borderId="0" xfId="18" applyFont="1" applyFill="1" applyAlignment="1"/>
    <xf numFmtId="0" fontId="35" fillId="0" borderId="0" xfId="18" applyFont="1" applyFill="1" applyAlignment="1"/>
    <xf numFmtId="0" fontId="34" fillId="0" borderId="0" xfId="18" applyFont="1" applyFill="1" applyAlignment="1"/>
    <xf numFmtId="0" fontId="34" fillId="0" borderId="0" xfId="18" applyFill="1" applyAlignment="1"/>
    <xf numFmtId="0" fontId="47" fillId="0" borderId="0" xfId="54" applyFont="1" applyFill="1" applyAlignment="1">
      <alignment vertical="center"/>
    </xf>
    <xf numFmtId="0" fontId="3" fillId="0" borderId="0" xfId="54" applyFont="1" applyFill="1" applyAlignment="1">
      <alignment horizontal="center" vertical="center"/>
    </xf>
    <xf numFmtId="0" fontId="35" fillId="0" borderId="1" xfId="54" applyFont="1" applyFill="1" applyBorder="1" applyAlignment="1">
      <alignment horizontal="center" vertical="center"/>
    </xf>
    <xf numFmtId="0" fontId="35" fillId="0" borderId="4" xfId="18" applyNumberFormat="1" applyFont="1" applyFill="1" applyBorder="1" applyAlignment="1" applyProtection="1">
      <alignment horizontal="center" vertical="center" wrapText="1"/>
    </xf>
    <xf numFmtId="180" fontId="48" fillId="0" borderId="5" xfId="56" applyNumberFormat="1" applyFont="1" applyFill="1" applyBorder="1" applyAlignment="1">
      <alignment horizontal="right" vertical="center"/>
    </xf>
    <xf numFmtId="9" fontId="40" fillId="0" borderId="6" xfId="18" applyNumberFormat="1" applyFont="1" applyFill="1" applyBorder="1" applyAlignment="1" applyProtection="1">
      <alignment horizontal="right" vertical="center"/>
    </xf>
    <xf numFmtId="180" fontId="49" fillId="0" borderId="5" xfId="56" applyNumberFormat="1" applyFont="1" applyFill="1" applyBorder="1" applyAlignment="1">
      <alignment horizontal="right" vertical="center"/>
    </xf>
    <xf numFmtId="9" fontId="4" fillId="0" borderId="6" xfId="18" applyNumberFormat="1" applyFont="1" applyFill="1" applyBorder="1" applyAlignment="1" applyProtection="1">
      <alignment horizontal="right" vertical="center"/>
    </xf>
    <xf numFmtId="49" fontId="3" fillId="0" borderId="7" xfId="50" applyNumberFormat="1" applyFont="1" applyFill="1" applyBorder="1" applyAlignment="1">
      <alignment horizontal="left" vertical="center" wrapText="1"/>
    </xf>
    <xf numFmtId="180" fontId="49" fillId="0" borderId="8" xfId="56" applyNumberFormat="1" applyFont="1" applyFill="1" applyBorder="1" applyAlignment="1">
      <alignment horizontal="right" vertical="center"/>
    </xf>
    <xf numFmtId="10" fontId="4" fillId="0" borderId="9" xfId="18" applyNumberFormat="1" applyFont="1" applyFill="1" applyBorder="1" applyAlignment="1" applyProtection="1">
      <alignment horizontal="right" vertical="center"/>
    </xf>
    <xf numFmtId="0" fontId="44" fillId="0" borderId="5" xfId="18" applyNumberFormat="1" applyFont="1" applyFill="1" applyBorder="1" applyAlignment="1" applyProtection="1">
      <alignment horizontal="right" vertical="center"/>
    </xf>
    <xf numFmtId="9" fontId="44" fillId="0" borderId="6" xfId="18" applyNumberFormat="1" applyFont="1" applyFill="1" applyBorder="1" applyAlignment="1" applyProtection="1">
      <alignment horizontal="right" vertical="center"/>
    </xf>
    <xf numFmtId="9" fontId="49" fillId="0" borderId="6" xfId="56" applyNumberFormat="1" applyFont="1" applyFill="1" applyBorder="1" applyAlignment="1">
      <alignment horizontal="right" vertical="center"/>
    </xf>
    <xf numFmtId="9" fontId="25" fillId="0" borderId="9" xfId="18" applyNumberFormat="1" applyFont="1" applyFill="1" applyBorder="1" applyAlignment="1" applyProtection="1">
      <alignment horizontal="right" vertical="center"/>
    </xf>
    <xf numFmtId="0" fontId="20" fillId="0" borderId="4" xfId="18" applyNumberFormat="1" applyFont="1" applyFill="1" applyBorder="1" applyAlignment="1" applyProtection="1">
      <alignment horizontal="center" vertical="center" wrapText="1"/>
    </xf>
    <xf numFmtId="49" fontId="21" fillId="0" borderId="4" xfId="50" applyNumberFormat="1" applyFont="1" applyFill="1" applyBorder="1" applyAlignment="1">
      <alignment horizontal="left" vertical="center" wrapText="1"/>
    </xf>
    <xf numFmtId="0" fontId="4" fillId="0" borderId="0" xfId="18" applyFont="1" applyFill="1" applyAlignment="1"/>
    <xf numFmtId="9" fontId="25" fillId="0" borderId="6" xfId="18" applyNumberFormat="1" applyFont="1" applyFill="1" applyBorder="1" applyAlignment="1" applyProtection="1">
      <alignment horizontal="right" vertical="center"/>
    </xf>
    <xf numFmtId="10" fontId="25" fillId="0" borderId="6" xfId="18" applyNumberFormat="1" applyFont="1" applyFill="1" applyBorder="1" applyAlignment="1" applyProtection="1">
      <alignment horizontal="right" vertical="center"/>
    </xf>
    <xf numFmtId="49" fontId="21" fillId="0" borderId="7" xfId="50" applyNumberFormat="1" applyFont="1" applyFill="1" applyBorder="1" applyAlignment="1">
      <alignment horizontal="left" vertical="center" wrapText="1"/>
    </xf>
    <xf numFmtId="180" fontId="25" fillId="0" borderId="5" xfId="0" applyNumberFormat="1" applyFont="1" applyFill="1" applyBorder="1" applyAlignment="1" applyProtection="1">
      <alignment vertical="center"/>
    </xf>
    <xf numFmtId="180" fontId="25" fillId="0" borderId="8" xfId="0" applyNumberFormat="1" applyFont="1" applyFill="1" applyBorder="1" applyAlignment="1" applyProtection="1">
      <alignment vertical="center"/>
    </xf>
    <xf numFmtId="9" fontId="49" fillId="0" borderId="9" xfId="56" applyNumberFormat="1" applyFont="1" applyFill="1" applyBorder="1" applyAlignment="1">
      <alignment horizontal="right" vertical="center"/>
    </xf>
    <xf numFmtId="2" fontId="35" fillId="0" borderId="2" xfId="50" applyNumberFormat="1" applyFont="1" applyFill="1" applyBorder="1" applyAlignment="1">
      <alignment horizontal="center" vertical="center" wrapText="1"/>
    </xf>
    <xf numFmtId="49" fontId="3" fillId="0" borderId="4" xfId="50" applyNumberFormat="1" applyFont="1" applyFill="1" applyBorder="1" applyAlignment="1">
      <alignment horizontal="left" vertical="center" wrapText="1" indent="1"/>
    </xf>
    <xf numFmtId="180" fontId="44" fillId="0" borderId="5" xfId="50" applyNumberFormat="1" applyFont="1" applyFill="1" applyBorder="1" applyAlignment="1">
      <alignment vertical="center" wrapText="1"/>
    </xf>
    <xf numFmtId="9" fontId="44" fillId="0" borderId="6" xfId="50" applyNumberFormat="1" applyFont="1" applyFill="1" applyBorder="1" applyAlignment="1">
      <alignment vertical="center" wrapText="1"/>
    </xf>
    <xf numFmtId="49" fontId="21" fillId="0" borderId="4" xfId="50" applyNumberFormat="1" applyFont="1" applyFill="1" applyBorder="1" applyAlignment="1">
      <alignment horizontal="left" vertical="center" wrapText="1" indent="1"/>
    </xf>
    <xf numFmtId="9" fontId="25" fillId="0" borderId="6" xfId="50" applyNumberFormat="1" applyFont="1" applyFill="1" applyBorder="1" applyAlignment="1">
      <alignment vertical="center" wrapText="1"/>
    </xf>
    <xf numFmtId="9" fontId="44" fillId="0" borderId="9" xfId="50" applyNumberFormat="1" applyFont="1" applyFill="1" applyBorder="1" applyAlignment="1">
      <alignment vertical="center" wrapText="1"/>
    </xf>
    <xf numFmtId="0" fontId="21" fillId="0" borderId="4" xfId="50" applyNumberFormat="1" applyFont="1" applyFill="1" applyBorder="1" applyAlignment="1">
      <alignment horizontal="left" vertical="center" wrapText="1" indent="1"/>
    </xf>
    <xf numFmtId="0" fontId="21" fillId="0" borderId="4" xfId="56" applyNumberFormat="1" applyFont="1" applyFill="1" applyBorder="1" applyAlignment="1">
      <alignment horizontal="left" vertical="center" wrapText="1" indent="1"/>
    </xf>
    <xf numFmtId="0" fontId="21" fillId="0" borderId="0" xfId="56" applyFont="1" applyFill="1" applyAlignment="1">
      <alignment horizontal="left" vertical="center" indent="1"/>
    </xf>
    <xf numFmtId="0" fontId="3" fillId="0" borderId="0" xfId="50" applyFont="1" applyFill="1" applyAlignment="1">
      <alignment horizontal="left" vertical="center" indent="1"/>
    </xf>
    <xf numFmtId="0" fontId="21" fillId="0" borderId="4" xfId="56" applyFont="1" applyFill="1" applyBorder="1" applyAlignment="1">
      <alignment horizontal="left" vertical="center" indent="1"/>
    </xf>
    <xf numFmtId="49" fontId="50" fillId="0" borderId="0" xfId="0" applyNumberFormat="1" applyFont="1" applyAlignment="1">
      <alignment horizontal="left" vertical="justify" wrapText="1"/>
    </xf>
    <xf numFmtId="0" fontId="20" fillId="0" borderId="4" xfId="58" applyFont="1" applyFill="1" applyBorder="1" applyAlignment="1" applyProtection="1">
      <alignment horizontal="center" vertical="center"/>
      <protection locked="0"/>
    </xf>
    <xf numFmtId="180" fontId="44" fillId="0" borderId="5" xfId="50" applyNumberFormat="1" applyFont="1" applyFill="1" applyBorder="1" applyAlignment="1" applyProtection="1">
      <alignment vertical="center" wrapText="1"/>
    </xf>
    <xf numFmtId="9" fontId="44" fillId="0" borderId="6" xfId="50" applyNumberFormat="1" applyFont="1" applyFill="1" applyBorder="1" applyAlignment="1" applyProtection="1">
      <alignment vertical="center" wrapText="1"/>
    </xf>
    <xf numFmtId="0" fontId="21" fillId="0" borderId="4" xfId="36" applyFont="1" applyFill="1" applyBorder="1" applyAlignment="1" applyProtection="1">
      <alignment vertical="center"/>
      <protection locked="0"/>
    </xf>
    <xf numFmtId="180" fontId="25" fillId="0" borderId="5" xfId="50" applyNumberFormat="1" applyFont="1" applyFill="1" applyBorder="1" applyAlignment="1" applyProtection="1">
      <alignment vertical="center" wrapText="1"/>
    </xf>
    <xf numFmtId="9" fontId="25" fillId="0" borderId="6" xfId="50" applyNumberFormat="1" applyFont="1" applyFill="1" applyBorder="1" applyAlignment="1" applyProtection="1">
      <alignment vertical="center" wrapText="1"/>
    </xf>
    <xf numFmtId="0" fontId="21" fillId="0" borderId="7" xfId="36" applyFont="1" applyFill="1" applyBorder="1" applyAlignment="1" applyProtection="1">
      <alignment vertical="center"/>
      <protection locked="0"/>
    </xf>
    <xf numFmtId="180" fontId="25" fillId="0" borderId="8" xfId="50" applyNumberFormat="1" applyFont="1" applyFill="1" applyBorder="1" applyAlignment="1" applyProtection="1">
      <alignment vertical="center" wrapText="1"/>
    </xf>
    <xf numFmtId="9" fontId="25" fillId="0" borderId="9" xfId="50" applyNumberFormat="1" applyFont="1" applyFill="1" applyBorder="1" applyAlignment="1" applyProtection="1">
      <alignment vertical="center" wrapText="1"/>
    </xf>
    <xf numFmtId="49" fontId="51" fillId="0" borderId="0" xfId="0" applyNumberFormat="1" applyFont="1" applyAlignment="1">
      <alignment horizontal="left" vertical="justify" wrapText="1"/>
    </xf>
    <xf numFmtId="180" fontId="40" fillId="0" borderId="5" xfId="59" applyNumberFormat="1" applyFont="1" applyFill="1" applyBorder="1" applyAlignment="1" applyProtection="1">
      <alignment vertical="center"/>
    </xf>
    <xf numFmtId="9" fontId="40" fillId="0" borderId="6" xfId="59" applyNumberFormat="1" applyFont="1" applyFill="1" applyBorder="1" applyAlignment="1">
      <alignment horizontal="center" vertical="center" wrapText="1"/>
    </xf>
    <xf numFmtId="0" fontId="35" fillId="0" borderId="4" xfId="58" applyFont="1" applyFill="1" applyBorder="1" applyAlignment="1" applyProtection="1">
      <alignment vertical="center"/>
      <protection locked="0"/>
    </xf>
    <xf numFmtId="0" fontId="3" fillId="0" borderId="4" xfId="58" applyFont="1" applyFill="1" applyBorder="1" applyAlignment="1" applyProtection="1">
      <alignment horizontal="left" vertical="center" indent="1"/>
      <protection locked="0"/>
    </xf>
    <xf numFmtId="180" fontId="4" fillId="0" borderId="5" xfId="59" applyNumberFormat="1" applyFont="1" applyFill="1" applyBorder="1" applyAlignment="1">
      <alignment vertical="center"/>
    </xf>
    <xf numFmtId="9" fontId="4" fillId="0" borderId="6" xfId="59" applyNumberFormat="1" applyFont="1" applyFill="1" applyBorder="1" applyAlignment="1">
      <alignment horizontal="center" vertical="center" wrapText="1"/>
    </xf>
    <xf numFmtId="180" fontId="40" fillId="0" borderId="5" xfId="59" applyNumberFormat="1" applyFont="1" applyFill="1" applyBorder="1" applyAlignment="1">
      <alignment vertical="center"/>
    </xf>
    <xf numFmtId="0" fontId="7" fillId="0" borderId="5" xfId="59" applyFont="1" applyFill="1" applyBorder="1" applyAlignment="1"/>
    <xf numFmtId="0" fontId="3" fillId="0" borderId="7" xfId="58" applyFont="1" applyFill="1" applyBorder="1" applyAlignment="1" applyProtection="1">
      <alignment horizontal="left" vertical="center" indent="1"/>
      <protection locked="0"/>
    </xf>
    <xf numFmtId="180" fontId="4" fillId="0" borderId="8" xfId="59" applyNumberFormat="1" applyFont="1" applyFill="1" applyBorder="1" applyAlignment="1">
      <alignment vertical="center"/>
    </xf>
    <xf numFmtId="0" fontId="7" fillId="0" borderId="8" xfId="59" applyFont="1" applyFill="1" applyBorder="1" applyAlignment="1"/>
    <xf numFmtId="10" fontId="40" fillId="0" borderId="9" xfId="59" applyNumberFormat="1" applyFont="1" applyFill="1" applyBorder="1" applyAlignment="1">
      <alignment horizontal="center" vertical="center" wrapText="1"/>
    </xf>
    <xf numFmtId="180" fontId="4" fillId="0" borderId="5" xfId="50" applyNumberFormat="1" applyFont="1" applyFill="1" applyBorder="1" applyAlignment="1" applyProtection="1">
      <alignment horizontal="right" vertical="center" wrapText="1"/>
    </xf>
    <xf numFmtId="180" fontId="4" fillId="0" borderId="8" xfId="50" applyNumberFormat="1" applyFont="1" applyFill="1" applyBorder="1" applyAlignment="1" applyProtection="1">
      <alignment horizontal="right" vertical="center" wrapText="1"/>
    </xf>
    <xf numFmtId="180" fontId="35" fillId="0" borderId="5" xfId="59" applyNumberFormat="1" applyFont="1" applyFill="1" applyBorder="1" applyAlignment="1" applyProtection="1">
      <alignment vertical="center"/>
    </xf>
    <xf numFmtId="9" fontId="35" fillId="0" borderId="6" xfId="59" applyNumberFormat="1" applyFont="1" applyFill="1" applyBorder="1" applyAlignment="1">
      <alignment horizontal="center" vertical="center" wrapText="1"/>
    </xf>
    <xf numFmtId="180" fontId="3" fillId="0" borderId="5" xfId="59" applyNumberFormat="1" applyFont="1" applyFill="1" applyBorder="1" applyAlignment="1">
      <alignment vertical="center"/>
    </xf>
    <xf numFmtId="9" fontId="3" fillId="0" borderId="6" xfId="59" applyNumberFormat="1" applyFont="1" applyFill="1" applyBorder="1" applyAlignment="1">
      <alignment horizontal="center" vertical="center" wrapText="1"/>
    </xf>
    <xf numFmtId="180" fontId="35" fillId="0" borderId="5" xfId="59" applyNumberFormat="1" applyFont="1" applyFill="1" applyBorder="1" applyAlignment="1">
      <alignment vertical="center"/>
    </xf>
    <xf numFmtId="0" fontId="32" fillId="0" borderId="5" xfId="59" applyFont="1" applyFill="1" applyBorder="1" applyAlignment="1"/>
    <xf numFmtId="10" fontId="3" fillId="0" borderId="6" xfId="59" applyNumberFormat="1" applyFont="1" applyFill="1" applyBorder="1" applyAlignment="1">
      <alignment horizontal="center" vertical="center" wrapText="1"/>
    </xf>
    <xf numFmtId="180" fontId="3" fillId="0" borderId="8" xfId="59" applyNumberFormat="1" applyFont="1" applyFill="1" applyBorder="1" applyAlignment="1">
      <alignment vertical="center"/>
    </xf>
    <xf numFmtId="180" fontId="35" fillId="0" borderId="8" xfId="59" applyNumberFormat="1" applyFont="1" applyFill="1" applyBorder="1" applyAlignment="1" applyProtection="1">
      <alignment vertical="center"/>
    </xf>
    <xf numFmtId="10" fontId="35" fillId="0" borderId="9" xfId="59" applyNumberFormat="1" applyFont="1" applyFill="1" applyBorder="1" applyAlignment="1">
      <alignment horizontal="center" vertical="center" wrapText="1"/>
    </xf>
    <xf numFmtId="0" fontId="52" fillId="0" borderId="0" xfId="0" applyFont="1" applyAlignment="1">
      <alignment horizontal="left" vertical="justify" wrapText="1"/>
    </xf>
    <xf numFmtId="0" fontId="53" fillId="0" borderId="0" xfId="0" applyFont="1" applyAlignment="1">
      <alignment horizontal="left" vertical="justify"/>
    </xf>
    <xf numFmtId="180" fontId="54" fillId="0" borderId="5" xfId="61" applyNumberFormat="1" applyFont="1" applyFill="1" applyBorder="1" applyAlignment="1">
      <alignment vertical="center"/>
    </xf>
    <xf numFmtId="180" fontId="0" fillId="0" borderId="5" xfId="61" applyNumberFormat="1" applyFill="1" applyBorder="1" applyAlignment="1">
      <alignment vertical="center"/>
    </xf>
    <xf numFmtId="0" fontId="0" fillId="0" borderId="5" xfId="61" applyFill="1" applyBorder="1" applyAlignment="1">
      <alignment vertical="center"/>
    </xf>
    <xf numFmtId="180" fontId="0" fillId="0" borderId="8" xfId="61" applyNumberFormat="1" applyFill="1" applyBorder="1" applyAlignment="1">
      <alignment vertical="center"/>
    </xf>
    <xf numFmtId="0" fontId="4" fillId="0" borderId="0" xfId="50" applyFont="1" applyFill="1" applyAlignment="1"/>
    <xf numFmtId="10" fontId="4" fillId="0" borderId="6" xfId="50" applyNumberFormat="1" applyFont="1" applyFill="1" applyBorder="1" applyAlignment="1" applyProtection="1">
      <alignment vertical="center" wrapText="1"/>
    </xf>
    <xf numFmtId="2" fontId="4" fillId="0" borderId="8" xfId="50" applyNumberFormat="1" applyFont="1" applyFill="1" applyBorder="1" applyAlignment="1" applyProtection="1">
      <alignment vertical="center" wrapText="1"/>
    </xf>
    <xf numFmtId="10" fontId="4" fillId="0" borderId="9" xfId="50" applyNumberFormat="1" applyFont="1" applyFill="1" applyBorder="1" applyAlignment="1" applyProtection="1">
      <alignment vertical="center" wrapText="1"/>
    </xf>
    <xf numFmtId="0" fontId="32" fillId="0" borderId="0" xfId="59" applyFont="1" applyFill="1" applyAlignment="1"/>
    <xf numFmtId="180" fontId="40" fillId="0" borderId="5" xfId="59" applyNumberFormat="1" applyFont="1" applyFill="1" applyBorder="1" applyAlignment="1" applyProtection="1">
      <alignment vertical="center" wrapText="1"/>
    </xf>
    <xf numFmtId="9" fontId="40" fillId="0" borderId="6" xfId="59" applyNumberFormat="1" applyFont="1" applyFill="1" applyBorder="1" applyAlignment="1" applyProtection="1">
      <alignment vertical="center" wrapText="1"/>
    </xf>
    <xf numFmtId="180" fontId="4" fillId="0" borderId="5" xfId="59" applyNumberFormat="1" applyFont="1" applyFill="1" applyBorder="1" applyAlignment="1" applyProtection="1">
      <alignment vertical="center" wrapText="1"/>
    </xf>
    <xf numFmtId="9" fontId="4" fillId="0" borderId="6" xfId="59" applyNumberFormat="1" applyFont="1" applyFill="1" applyBorder="1" applyAlignment="1" applyProtection="1">
      <alignment vertical="center" wrapText="1"/>
    </xf>
    <xf numFmtId="10" fontId="7" fillId="0" borderId="6" xfId="59" applyNumberFormat="1" applyFont="1" applyFill="1" applyBorder="1" applyAlignment="1"/>
    <xf numFmtId="10" fontId="7" fillId="0" borderId="9" xfId="59" applyNumberFormat="1" applyFont="1" applyFill="1" applyBorder="1" applyAlignment="1"/>
    <xf numFmtId="0" fontId="3" fillId="0" borderId="13" xfId="50" applyFont="1" applyFill="1" applyBorder="1" applyAlignment="1">
      <alignment horizontal="left" vertical="center" wrapText="1"/>
    </xf>
    <xf numFmtId="180" fontId="35" fillId="0" borderId="5" xfId="50" applyNumberFormat="1" applyFont="1" applyFill="1" applyBorder="1" applyAlignment="1" applyProtection="1">
      <alignment vertical="center" wrapText="1"/>
    </xf>
    <xf numFmtId="9" fontId="40" fillId="0" borderId="0" xfId="59" applyNumberFormat="1" applyFont="1" applyFill="1" applyBorder="1" applyAlignment="1">
      <alignment horizontal="right" vertical="center" wrapText="1"/>
    </xf>
    <xf numFmtId="180" fontId="3" fillId="0" borderId="5" xfId="50" applyNumberFormat="1" applyFont="1" applyFill="1" applyBorder="1" applyAlignment="1" applyProtection="1">
      <alignment vertical="center" wrapText="1"/>
    </xf>
    <xf numFmtId="9" fontId="3" fillId="0" borderId="6" xfId="50" applyNumberFormat="1" applyFont="1" applyFill="1" applyBorder="1" applyAlignment="1" applyProtection="1">
      <alignment vertical="center" wrapText="1"/>
    </xf>
    <xf numFmtId="9" fontId="4" fillId="0" borderId="0" xfId="59" applyNumberFormat="1" applyFont="1" applyFill="1" applyBorder="1" applyAlignment="1">
      <alignment horizontal="right" vertical="center" wrapText="1"/>
    </xf>
    <xf numFmtId="2" fontId="3" fillId="0" borderId="8" xfId="50" applyNumberFormat="1" applyFont="1" applyFill="1" applyBorder="1" applyAlignment="1" applyProtection="1">
      <alignment vertical="center" wrapText="1"/>
    </xf>
    <xf numFmtId="179" fontId="3" fillId="0" borderId="9" xfId="50" applyNumberFormat="1" applyFont="1" applyFill="1" applyBorder="1" applyAlignment="1" applyProtection="1">
      <alignment vertical="center" wrapText="1"/>
    </xf>
    <xf numFmtId="0" fontId="3" fillId="0" borderId="0" xfId="59" applyFont="1" applyFill="1" applyBorder="1" applyAlignment="1">
      <alignment vertical="center"/>
    </xf>
    <xf numFmtId="10" fontId="4" fillId="0" borderId="0" xfId="59" applyNumberFormat="1" applyFont="1" applyFill="1" applyBorder="1" applyAlignment="1">
      <alignment horizontal="right" vertical="center" wrapText="1"/>
    </xf>
    <xf numFmtId="180" fontId="25" fillId="0" borderId="8" xfId="50" applyNumberFormat="1" applyFont="1" applyFill="1" applyBorder="1" applyAlignment="1">
      <alignment vertical="center" wrapText="1"/>
    </xf>
    <xf numFmtId="10" fontId="4" fillId="0" borderId="12" xfId="59" applyNumberFormat="1" applyFont="1" applyFill="1" applyBorder="1" applyAlignment="1">
      <alignment horizontal="right" vertical="center" wrapText="1"/>
    </xf>
    <xf numFmtId="10" fontId="40" fillId="0" borderId="12" xfId="59" applyNumberFormat="1" applyFont="1" applyFill="1" applyBorder="1" applyAlignment="1">
      <alignment horizontal="right" vertical="center" wrapText="1"/>
    </xf>
    <xf numFmtId="180" fontId="44" fillId="0" borderId="5" xfId="0" applyNumberFormat="1" applyFont="1" applyFill="1" applyBorder="1" applyAlignment="1" applyProtection="1">
      <alignment horizontal="right" vertical="center"/>
    </xf>
    <xf numFmtId="10" fontId="40" fillId="0" borderId="0" xfId="59" applyNumberFormat="1" applyFont="1" applyFill="1" applyBorder="1" applyAlignment="1">
      <alignment horizontal="right" vertical="center" wrapText="1"/>
    </xf>
    <xf numFmtId="0" fontId="4" fillId="0" borderId="8" xfId="18" applyNumberFormat="1" applyFont="1" applyFill="1" applyBorder="1" applyAlignment="1" applyProtection="1">
      <alignment horizontal="right" vertical="center"/>
    </xf>
    <xf numFmtId="180" fontId="44" fillId="0" borderId="5" xfId="0" applyNumberFormat="1" applyFont="1" applyFill="1" applyBorder="1" applyAlignment="1" applyProtection="1">
      <alignment vertical="center"/>
    </xf>
    <xf numFmtId="0" fontId="34" fillId="0" borderId="4" xfId="18" applyFont="1" applyFill="1" applyBorder="1" applyAlignment="1">
      <alignment vertical="center"/>
    </xf>
    <xf numFmtId="0" fontId="34" fillId="0" borderId="4" xfId="18" applyFont="1" applyFill="1" applyBorder="1" applyAlignment="1"/>
    <xf numFmtId="0" fontId="34" fillId="0" borderId="7" xfId="18" applyFont="1" applyFill="1" applyBorder="1" applyAlignment="1">
      <alignment vertical="center"/>
    </xf>
    <xf numFmtId="0" fontId="34" fillId="0" borderId="7" xfId="18" applyFont="1" applyFill="1" applyBorder="1" applyAlignment="1"/>
    <xf numFmtId="0" fontId="34" fillId="0" borderId="12" xfId="18" applyFont="1" applyFill="1" applyBorder="1" applyAlignment="1"/>
    <xf numFmtId="180" fontId="25" fillId="0" borderId="5" xfId="0" applyNumberFormat="1" applyFont="1" applyFill="1" applyBorder="1" applyAlignment="1" applyProtection="1">
      <alignment horizontal="right" vertical="center"/>
    </xf>
    <xf numFmtId="180" fontId="25" fillId="0" borderId="8" xfId="0" applyNumberFormat="1" applyFont="1" applyFill="1" applyBorder="1" applyAlignment="1" applyProtection="1">
      <alignment horizontal="right" vertical="center"/>
    </xf>
    <xf numFmtId="49" fontId="35" fillId="0" borderId="4" xfId="50" applyNumberFormat="1" applyFont="1" applyFill="1" applyBorder="1" applyAlignment="1">
      <alignment horizontal="left" vertical="center" wrapText="1"/>
    </xf>
    <xf numFmtId="180" fontId="35" fillId="0" borderId="5" xfId="50" applyNumberFormat="1" applyFont="1" applyFill="1" applyBorder="1" applyAlignment="1">
      <alignment vertical="center" wrapText="1"/>
    </xf>
    <xf numFmtId="10" fontId="35" fillId="0" borderId="6" xfId="50" applyNumberFormat="1" applyFont="1" applyFill="1" applyBorder="1" applyAlignment="1">
      <alignment vertical="center" wrapText="1"/>
    </xf>
    <xf numFmtId="180" fontId="3" fillId="0" borderId="5" xfId="50" applyNumberFormat="1" applyFont="1" applyFill="1" applyBorder="1" applyAlignment="1">
      <alignment vertical="center" wrapText="1"/>
    </xf>
    <xf numFmtId="10" fontId="3" fillId="0" borderId="6" xfId="50" applyNumberFormat="1" applyFont="1" applyFill="1" applyBorder="1" applyAlignment="1">
      <alignment vertical="center" wrapText="1"/>
    </xf>
    <xf numFmtId="180" fontId="35" fillId="0" borderId="8" xfId="50" applyNumberFormat="1" applyFont="1" applyFill="1" applyBorder="1" applyAlignment="1">
      <alignment vertical="center" wrapText="1"/>
    </xf>
    <xf numFmtId="10" fontId="35" fillId="0" borderId="9" xfId="50" applyNumberFormat="1" applyFont="1" applyFill="1" applyBorder="1" applyAlignment="1">
      <alignment vertical="center" wrapText="1"/>
    </xf>
    <xf numFmtId="49" fontId="20" fillId="0" borderId="4" xfId="50" applyNumberFormat="1" applyFont="1" applyFill="1" applyBorder="1" applyAlignment="1">
      <alignment horizontal="left" vertical="center" wrapText="1"/>
    </xf>
    <xf numFmtId="0" fontId="20" fillId="0" borderId="4" xfId="56" applyFont="1" applyFill="1" applyBorder="1">
      <alignment vertical="center"/>
    </xf>
    <xf numFmtId="0" fontId="21" fillId="0" borderId="0" xfId="50" applyFont="1" applyFill="1">
      <alignment vertical="center"/>
    </xf>
    <xf numFmtId="180" fontId="40" fillId="0" borderId="7" xfId="59" applyNumberFormat="1" applyFont="1" applyFill="1" applyBorder="1" applyAlignment="1">
      <alignment horizontal="right" vertical="center" wrapText="1"/>
    </xf>
    <xf numFmtId="49" fontId="55" fillId="0" borderId="0" xfId="0" applyNumberFormat="1" applyFont="1" applyAlignment="1">
      <alignment horizontal="left" vertical="justify" wrapText="1"/>
    </xf>
    <xf numFmtId="180" fontId="40" fillId="0" borderId="4" xfId="50" applyNumberFormat="1" applyFont="1" applyFill="1" applyBorder="1" applyAlignment="1" applyProtection="1">
      <alignment vertical="center" wrapText="1"/>
    </xf>
    <xf numFmtId="180" fontId="4" fillId="0" borderId="4" xfId="50" applyNumberFormat="1" applyFont="1" applyFill="1" applyBorder="1" applyAlignment="1" applyProtection="1">
      <alignment vertical="center" wrapText="1"/>
    </xf>
    <xf numFmtId="180" fontId="4" fillId="0" borderId="7" xfId="50" applyNumberFormat="1" applyFont="1" applyFill="1" applyBorder="1" applyAlignment="1" applyProtection="1">
      <alignment vertical="center" wrapText="1"/>
    </xf>
    <xf numFmtId="180" fontId="56" fillId="0" borderId="5" xfId="64" applyNumberFormat="1" applyFont="1" applyFill="1" applyBorder="1" applyAlignment="1">
      <alignment vertical="center"/>
    </xf>
    <xf numFmtId="10" fontId="40" fillId="0" borderId="6" xfId="59" applyNumberFormat="1" applyFont="1" applyFill="1" applyBorder="1" applyAlignment="1">
      <alignment horizontal="right" vertical="center" wrapText="1"/>
    </xf>
    <xf numFmtId="10" fontId="4" fillId="0" borderId="6" xfId="59" applyNumberFormat="1" applyFont="1" applyFill="1" applyBorder="1" applyAlignment="1">
      <alignment horizontal="right" vertical="center" wrapText="1"/>
    </xf>
    <xf numFmtId="0" fontId="3" fillId="0" borderId="0" xfId="58" applyFont="1" applyFill="1" applyBorder="1" applyAlignment="1" applyProtection="1">
      <alignment horizontal="left" vertical="center" indent="1"/>
      <protection locked="0"/>
    </xf>
    <xf numFmtId="180" fontId="57" fillId="0" borderId="5" xfId="64" applyNumberFormat="1" applyFont="1" applyFill="1" applyBorder="1" applyAlignment="1">
      <alignment vertical="center"/>
    </xf>
    <xf numFmtId="180" fontId="4" fillId="0" borderId="5" xfId="64" applyNumberFormat="1" applyFont="1" applyFill="1" applyBorder="1" applyAlignment="1">
      <alignment vertical="center"/>
    </xf>
    <xf numFmtId="0" fontId="35" fillId="0" borderId="0" xfId="58" applyFont="1" applyFill="1" applyBorder="1" applyAlignment="1" applyProtection="1">
      <alignment vertical="center"/>
      <protection locked="0"/>
    </xf>
    <xf numFmtId="0" fontId="3" fillId="0" borderId="12" xfId="58" applyFont="1" applyFill="1" applyBorder="1" applyAlignment="1" applyProtection="1">
      <alignment horizontal="left" vertical="center" indent="1"/>
      <protection locked="0"/>
    </xf>
    <xf numFmtId="180" fontId="57" fillId="0" borderId="8" xfId="64" applyNumberFormat="1" applyFont="1" applyFill="1" applyBorder="1" applyAlignment="1">
      <alignment vertical="center"/>
    </xf>
    <xf numFmtId="10" fontId="4" fillId="0" borderId="9" xfId="59" applyNumberFormat="1" applyFont="1" applyFill="1" applyBorder="1" applyAlignment="1">
      <alignment horizontal="right" vertical="center" wrapText="1"/>
    </xf>
    <xf numFmtId="180" fontId="40" fillId="0" borderId="5" xfId="64" applyNumberFormat="1" applyFont="1" applyFill="1" applyBorder="1" applyAlignment="1">
      <alignment vertical="center"/>
    </xf>
    <xf numFmtId="0" fontId="3" fillId="0" borderId="13" xfId="59" applyFont="1" applyFill="1" applyBorder="1" applyAlignment="1">
      <alignment horizontal="left" vertical="center"/>
    </xf>
    <xf numFmtId="0" fontId="58" fillId="0" borderId="0" xfId="0" applyFont="1"/>
    <xf numFmtId="0" fontId="59" fillId="0" borderId="0" xfId="0" applyFont="1" applyAlignment="1">
      <alignment horizontal="center" vertical="center"/>
    </xf>
    <xf numFmtId="0" fontId="60" fillId="0" borderId="0" xfId="0" applyFont="1" applyBorder="1" applyAlignment="1">
      <alignment horizontal="left" vertical="center"/>
    </xf>
    <xf numFmtId="0" fontId="61" fillId="0" borderId="0" xfId="0" applyFont="1" applyBorder="1" applyAlignment="1">
      <alignment vertical="center"/>
    </xf>
    <xf numFmtId="0" fontId="58" fillId="0" borderId="0" xfId="0" applyFont="1" applyBorder="1" applyAlignment="1">
      <alignment vertical="center"/>
    </xf>
    <xf numFmtId="0" fontId="58" fillId="0" borderId="0" xfId="60" applyFont="1" applyBorder="1" applyAlignment="1">
      <alignment vertical="center"/>
    </xf>
    <xf numFmtId="0" fontId="0" fillId="0" borderId="0" xfId="61">
      <alignment vertical="center"/>
    </xf>
    <xf numFmtId="0" fontId="62" fillId="0" borderId="0" xfId="61" applyFont="1">
      <alignment vertical="center"/>
    </xf>
    <xf numFmtId="0" fontId="30" fillId="0" borderId="0" xfId="61" applyFont="1" applyAlignment="1">
      <alignment horizontal="center" vertical="center" wrapText="1"/>
    </xf>
    <xf numFmtId="0" fontId="30" fillId="0" borderId="0" xfId="61" applyFont="1" applyAlignment="1">
      <alignment horizontal="center" vertical="center"/>
    </xf>
    <xf numFmtId="57" fontId="63" fillId="0" borderId="0" xfId="61" applyNumberFormat="1" applyFont="1" applyAlignment="1">
      <alignment horizontal="center" vertical="center"/>
    </xf>
    <xf numFmtId="0" fontId="63" fillId="0" borderId="0" xfId="61" applyFont="1" applyAlignment="1">
      <alignment horizontal="center" vertical="center"/>
    </xf>
  </cellXfs>
  <cellStyles count="7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5 2" xfId="18"/>
    <cellStyle name="解释性文本" xfId="19" builtinId="53"/>
    <cellStyle name="常规 6 2"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2 9" xfId="35"/>
    <cellStyle name="常规_西安"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千位分隔[0]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常规 2 3 2" xfId="56"/>
    <cellStyle name="60% - 强调文字颜色 6" xfId="57" builtinId="52"/>
    <cellStyle name="3232" xfId="58"/>
    <cellStyle name="常规 2" xfId="59"/>
    <cellStyle name="常规 2 4" xfId="60"/>
    <cellStyle name="常规 3" xfId="61"/>
    <cellStyle name="常规_2007人代会数据 2" xfId="62"/>
    <cellStyle name="常规 7" xfId="63"/>
    <cellStyle name="常规 4" xfId="64"/>
    <cellStyle name="千位分隔[0] 3 2" xfId="65"/>
    <cellStyle name="常规 2 5" xfId="66"/>
    <cellStyle name="常规 2 2 3" xfId="67"/>
    <cellStyle name="千位分隔 3" xfId="68"/>
    <cellStyle name="常规 3 3" xfId="6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2" Type="http://schemas.openxmlformats.org/officeDocument/2006/relationships/sharedStrings" Target="sharedStrings.xml"/><Relationship Id="rId61" Type="http://schemas.openxmlformats.org/officeDocument/2006/relationships/styles" Target="styles.xml"/><Relationship Id="rId60" Type="http://schemas.openxmlformats.org/officeDocument/2006/relationships/theme" Target="theme/theme1.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43"/>
  <sheetViews>
    <sheetView view="pageBreakPreview" zoomScale="85" zoomScaleNormal="85" workbookViewId="0">
      <selection activeCell="A1" sqref="A1"/>
    </sheetView>
  </sheetViews>
  <sheetFormatPr defaultColWidth="9" defaultRowHeight="13.5"/>
  <cols>
    <col min="1" max="6" width="9" style="370"/>
    <col min="7" max="7" width="9" style="370" customWidth="1"/>
    <col min="8" max="16384" width="9" style="370"/>
  </cols>
  <sheetData>
    <row r="1" ht="18.75" spans="1:1">
      <c r="A1" s="371" t="s">
        <v>0</v>
      </c>
    </row>
    <row r="11" ht="87.75" customHeight="1" spans="1:9">
      <c r="A11" s="372" t="s">
        <v>1</v>
      </c>
      <c r="B11" s="373"/>
      <c r="C11" s="373"/>
      <c r="D11" s="373"/>
      <c r="E11" s="373"/>
      <c r="F11" s="373"/>
      <c r="G11" s="373"/>
      <c r="H11" s="373"/>
      <c r="I11" s="373"/>
    </row>
    <row r="43" ht="30" customHeight="1" spans="1:9">
      <c r="A43" s="374">
        <v>45323</v>
      </c>
      <c r="B43" s="375"/>
      <c r="C43" s="375"/>
      <c r="D43" s="375"/>
      <c r="E43" s="375"/>
      <c r="F43" s="375"/>
      <c r="G43" s="375"/>
      <c r="H43" s="375"/>
      <c r="I43" s="375"/>
    </row>
  </sheetData>
  <mergeCells count="2">
    <mergeCell ref="A11:I11"/>
    <mergeCell ref="A43:I43"/>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L31"/>
  <sheetViews>
    <sheetView showZeros="0" zoomScale="85" zoomScaleNormal="85" workbookViewId="0">
      <selection activeCell="C9" sqref="C9"/>
    </sheetView>
  </sheetViews>
  <sheetFormatPr defaultColWidth="6.75" defaultRowHeight="11.25"/>
  <cols>
    <col min="1" max="1" width="40.6333333333333" style="199" customWidth="1"/>
    <col min="2" max="4" width="14.8833333333333" style="199" customWidth="1"/>
    <col min="5" max="16384" width="6.75" style="199"/>
  </cols>
  <sheetData>
    <row r="1" ht="19.5" customHeight="1" spans="1:1">
      <c r="A1" s="113" t="s">
        <v>184</v>
      </c>
    </row>
    <row r="2" s="195" customFormat="1" ht="33" customHeight="1" spans="1:246">
      <c r="A2" s="200" t="s">
        <v>185</v>
      </c>
      <c r="B2" s="200"/>
      <c r="C2" s="200"/>
      <c r="D2" s="200"/>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row>
    <row r="3" s="196" customFormat="1" ht="19.5" customHeight="1" spans="1:246">
      <c r="A3" s="201"/>
      <c r="B3" s="118"/>
      <c r="C3" s="118"/>
      <c r="D3" s="202" t="s">
        <v>70</v>
      </c>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row>
    <row r="4" s="197" customFormat="1" ht="50.1" customHeight="1" spans="1:246">
      <c r="A4" s="203" t="s">
        <v>71</v>
      </c>
      <c r="B4" s="249" t="s">
        <v>137</v>
      </c>
      <c r="C4" s="249" t="s">
        <v>138</v>
      </c>
      <c r="D4" s="167" t="s">
        <v>74</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211"/>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row>
    <row r="5" s="198" customFormat="1" ht="24.95" customHeight="1" spans="1:4">
      <c r="A5" s="337" t="s">
        <v>186</v>
      </c>
      <c r="B5" s="338">
        <f>SUM(B6:B10)</f>
        <v>74385.4</v>
      </c>
      <c r="C5" s="338">
        <f>SUM(C6:C10)</f>
        <v>76719</v>
      </c>
      <c r="D5" s="339">
        <f>C5/B5</f>
        <v>1.03137174768167</v>
      </c>
    </row>
    <row r="6" s="198" customFormat="1" ht="24.95" customHeight="1" spans="1:4">
      <c r="A6" s="250" t="s">
        <v>187</v>
      </c>
      <c r="B6" s="340">
        <v>495.08</v>
      </c>
      <c r="C6" s="340">
        <v>776</v>
      </c>
      <c r="D6" s="341">
        <f t="shared" ref="D6:D31" si="0">C6/B6</f>
        <v>1.56742344671568</v>
      </c>
    </row>
    <row r="7" s="198" customFormat="1" ht="24.95" customHeight="1" spans="1:4">
      <c r="A7" s="250" t="s">
        <v>188</v>
      </c>
      <c r="B7" s="340">
        <v>24108.31</v>
      </c>
      <c r="C7" s="340">
        <v>23703</v>
      </c>
      <c r="D7" s="341">
        <f t="shared" si="0"/>
        <v>0.983187954692801</v>
      </c>
    </row>
    <row r="8" s="198" customFormat="1" ht="24.95" customHeight="1" spans="1:4">
      <c r="A8" s="250" t="s">
        <v>189</v>
      </c>
      <c r="B8" s="340">
        <v>20669.32</v>
      </c>
      <c r="C8" s="340">
        <v>23003</v>
      </c>
      <c r="D8" s="341">
        <f t="shared" si="0"/>
        <v>1.11290550439008</v>
      </c>
    </row>
    <row r="9" s="198" customFormat="1" ht="24.95" customHeight="1" spans="1:4">
      <c r="A9" s="250" t="s">
        <v>190</v>
      </c>
      <c r="B9" s="340">
        <v>15651.72</v>
      </c>
      <c r="C9" s="340">
        <v>16125</v>
      </c>
      <c r="D9" s="341">
        <f t="shared" si="0"/>
        <v>1.03023821024143</v>
      </c>
    </row>
    <row r="10" s="198" customFormat="1" ht="24.95" customHeight="1" spans="1:4">
      <c r="A10" s="250" t="s">
        <v>191</v>
      </c>
      <c r="B10" s="340">
        <v>13460.97</v>
      </c>
      <c r="C10" s="340">
        <v>13112</v>
      </c>
      <c r="D10" s="341">
        <f t="shared" si="0"/>
        <v>0.974075419527716</v>
      </c>
    </row>
    <row r="11" s="198" customFormat="1" ht="24.95" customHeight="1" spans="1:4">
      <c r="A11" s="337" t="s">
        <v>192</v>
      </c>
      <c r="B11" s="338">
        <f>SUM(B12:B30)</f>
        <v>48052</v>
      </c>
      <c r="C11" s="338">
        <f>SUM(C12:C30)</f>
        <v>23532</v>
      </c>
      <c r="D11" s="341">
        <f t="shared" si="0"/>
        <v>0.489719470573545</v>
      </c>
    </row>
    <row r="12" s="198" customFormat="1" ht="24.95" customHeight="1" spans="1:4">
      <c r="A12" s="250" t="s">
        <v>193</v>
      </c>
      <c r="B12" s="340">
        <v>612</v>
      </c>
      <c r="C12" s="340">
        <v>817</v>
      </c>
      <c r="D12" s="341">
        <f t="shared" si="0"/>
        <v>1.33496732026144</v>
      </c>
    </row>
    <row r="13" s="198" customFormat="1" ht="24.95" customHeight="1" spans="1:4">
      <c r="A13" s="250" t="s">
        <v>194</v>
      </c>
      <c r="B13" s="340"/>
      <c r="C13" s="340"/>
      <c r="D13" s="341"/>
    </row>
    <row r="14" s="198" customFormat="1" ht="24.95" customHeight="1" spans="1:4">
      <c r="A14" s="250" t="s">
        <v>195</v>
      </c>
      <c r="B14" s="340"/>
      <c r="C14" s="340"/>
      <c r="D14" s="341"/>
    </row>
    <row r="15" s="198" customFormat="1" ht="24.95" customHeight="1" spans="1:4">
      <c r="A15" s="250" t="s">
        <v>196</v>
      </c>
      <c r="B15" s="340"/>
      <c r="C15" s="340">
        <v>11024</v>
      </c>
      <c r="D15" s="341"/>
    </row>
    <row r="16" s="198" customFormat="1" ht="24.95" customHeight="1" spans="1:4">
      <c r="A16" s="250" t="s">
        <v>197</v>
      </c>
      <c r="B16" s="340">
        <v>6299</v>
      </c>
      <c r="C16" s="340">
        <v>6158</v>
      </c>
      <c r="D16" s="341">
        <f t="shared" si="0"/>
        <v>0.97761549452294</v>
      </c>
    </row>
    <row r="17" s="198" customFormat="1" ht="24.95" customHeight="1" spans="1:4">
      <c r="A17" s="250" t="s">
        <v>198</v>
      </c>
      <c r="B17" s="340"/>
      <c r="C17" s="340"/>
      <c r="D17" s="341"/>
    </row>
    <row r="18" s="198" customFormat="1" ht="24.95" customHeight="1" spans="1:4">
      <c r="A18" s="250" t="s">
        <v>199</v>
      </c>
      <c r="B18" s="340"/>
      <c r="C18" s="340"/>
      <c r="D18" s="341"/>
    </row>
    <row r="19" s="198" customFormat="1" ht="24.95" customHeight="1" spans="1:4">
      <c r="A19" s="250" t="s">
        <v>200</v>
      </c>
      <c r="B19" s="340">
        <v>706</v>
      </c>
      <c r="C19" s="340">
        <v>92</v>
      </c>
      <c r="D19" s="341">
        <f t="shared" si="0"/>
        <v>0.130311614730878</v>
      </c>
    </row>
    <row r="20" s="198" customFormat="1" ht="24.95" customHeight="1" spans="1:4">
      <c r="A20" s="250" t="s">
        <v>201</v>
      </c>
      <c r="B20" s="340">
        <v>36091</v>
      </c>
      <c r="C20" s="340"/>
      <c r="D20" s="341">
        <f t="shared" si="0"/>
        <v>0</v>
      </c>
    </row>
    <row r="21" s="198" customFormat="1" ht="24.95" customHeight="1" spans="1:4">
      <c r="A21" s="250" t="s">
        <v>202</v>
      </c>
      <c r="B21" s="340">
        <v>80</v>
      </c>
      <c r="C21" s="340">
        <v>239</v>
      </c>
      <c r="D21" s="341">
        <f t="shared" si="0"/>
        <v>2.9875</v>
      </c>
    </row>
    <row r="22" s="198" customFormat="1" ht="24.95" customHeight="1" spans="1:4">
      <c r="A22" s="250" t="s">
        <v>203</v>
      </c>
      <c r="B22" s="340">
        <v>3346</v>
      </c>
      <c r="C22" s="340">
        <v>1357</v>
      </c>
      <c r="D22" s="341">
        <f t="shared" si="0"/>
        <v>0.405558876270173</v>
      </c>
    </row>
    <row r="23" s="198" customFormat="1" ht="24.95" customHeight="1" spans="1:4">
      <c r="A23" s="250" t="s">
        <v>204</v>
      </c>
      <c r="B23" s="340">
        <v>351</v>
      </c>
      <c r="C23" s="340">
        <v>3505</v>
      </c>
      <c r="D23" s="341">
        <f t="shared" si="0"/>
        <v>9.98575498575499</v>
      </c>
    </row>
    <row r="24" s="198" customFormat="1" ht="24.95" customHeight="1" spans="1:4">
      <c r="A24" s="250" t="s">
        <v>205</v>
      </c>
      <c r="B24" s="340">
        <v>270</v>
      </c>
      <c r="C24" s="340"/>
      <c r="D24" s="341"/>
    </row>
    <row r="25" s="198" customFormat="1" ht="24.95" customHeight="1" spans="1:4">
      <c r="A25" s="250" t="s">
        <v>206</v>
      </c>
      <c r="B25" s="340"/>
      <c r="C25" s="340"/>
      <c r="D25" s="341"/>
    </row>
    <row r="26" s="198" customFormat="1" ht="24.95" customHeight="1" spans="1:4">
      <c r="A26" s="250" t="s">
        <v>207</v>
      </c>
      <c r="B26" s="340"/>
      <c r="C26" s="340"/>
      <c r="D26" s="341"/>
    </row>
    <row r="27" s="198" customFormat="1" ht="24.95" customHeight="1" spans="1:4">
      <c r="A27" s="250" t="s">
        <v>208</v>
      </c>
      <c r="B27" s="340">
        <v>7</v>
      </c>
      <c r="C27" s="340">
        <v>115</v>
      </c>
      <c r="D27" s="341">
        <f t="shared" si="0"/>
        <v>16.4285714285714</v>
      </c>
    </row>
    <row r="28" s="198" customFormat="1" ht="24.95" customHeight="1" spans="1:4">
      <c r="A28" s="250" t="s">
        <v>209</v>
      </c>
      <c r="B28" s="340">
        <v>290</v>
      </c>
      <c r="C28" s="340"/>
      <c r="D28" s="341"/>
    </row>
    <row r="29" s="198" customFormat="1" ht="24.95" customHeight="1" spans="1:4">
      <c r="A29" s="250" t="s">
        <v>210</v>
      </c>
      <c r="B29" s="340"/>
      <c r="C29" s="340">
        <v>225</v>
      </c>
      <c r="D29" s="341"/>
    </row>
    <row r="30" s="198" customFormat="1" ht="24.95" customHeight="1" spans="1:4">
      <c r="A30" s="250" t="s">
        <v>211</v>
      </c>
      <c r="B30" s="340"/>
      <c r="C30" s="340"/>
      <c r="D30" s="341"/>
    </row>
    <row r="31" s="198" customFormat="1" ht="24.95" customHeight="1" spans="1:4">
      <c r="A31" s="208" t="s">
        <v>212</v>
      </c>
      <c r="B31" s="342">
        <f>B5+B11</f>
        <v>122437.4</v>
      </c>
      <c r="C31" s="342">
        <f>C5+C11</f>
        <v>100251</v>
      </c>
      <c r="D31" s="343">
        <f t="shared" si="0"/>
        <v>0.818793930612705</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8"/>
  <sheetViews>
    <sheetView showGridLines="0" showZeros="0" view="pageBreakPreview" zoomScale="70" zoomScaleNormal="100" workbookViewId="0">
      <selection activeCell="H16" sqref="H16"/>
    </sheetView>
  </sheetViews>
  <sheetFormatPr defaultColWidth="9.13333333333333" defaultRowHeight="14.25" outlineLevelCol="3"/>
  <cols>
    <col min="1" max="1" width="47.125" style="223" customWidth="1"/>
    <col min="2" max="4" width="15.6333333333333" style="223" customWidth="1"/>
    <col min="5" max="246" width="9.13333333333333" style="224"/>
    <col min="247" max="247" width="30.1333333333333" style="224" customWidth="1"/>
    <col min="248" max="250" width="16.6333333333333" style="224" customWidth="1"/>
    <col min="251" max="251" width="30.1333333333333" style="224" customWidth="1"/>
    <col min="252" max="254" width="18" style="224" customWidth="1"/>
    <col min="255" max="259" width="9.13333333333333" style="224" hidden="1" customWidth="1"/>
    <col min="260" max="502" width="9.13333333333333" style="224"/>
    <col min="503" max="503" width="30.1333333333333" style="224" customWidth="1"/>
    <col min="504" max="506" width="16.6333333333333" style="224" customWidth="1"/>
    <col min="507" max="507" width="30.1333333333333" style="224" customWidth="1"/>
    <col min="508" max="510" width="18" style="224" customWidth="1"/>
    <col min="511" max="515" width="9.13333333333333" style="224" hidden="1" customWidth="1"/>
    <col min="516" max="758" width="9.13333333333333" style="224"/>
    <col min="759" max="759" width="30.1333333333333" style="224" customWidth="1"/>
    <col min="760" max="762" width="16.6333333333333" style="224" customWidth="1"/>
    <col min="763" max="763" width="30.1333333333333" style="224" customWidth="1"/>
    <col min="764" max="766" width="18" style="224" customWidth="1"/>
    <col min="767" max="771" width="9.13333333333333" style="224" hidden="1" customWidth="1"/>
    <col min="772" max="1014" width="9.13333333333333" style="224"/>
    <col min="1015" max="1015" width="30.1333333333333" style="224" customWidth="1"/>
    <col min="1016" max="1018" width="16.6333333333333" style="224" customWidth="1"/>
    <col min="1019" max="1019" width="30.1333333333333" style="224" customWidth="1"/>
    <col min="1020" max="1022" width="18" style="224" customWidth="1"/>
    <col min="1023" max="1027" width="9.13333333333333" style="224" hidden="1" customWidth="1"/>
    <col min="1028" max="1270" width="9.13333333333333" style="224"/>
    <col min="1271" max="1271" width="30.1333333333333" style="224" customWidth="1"/>
    <col min="1272" max="1274" width="16.6333333333333" style="224" customWidth="1"/>
    <col min="1275" max="1275" width="30.1333333333333" style="224" customWidth="1"/>
    <col min="1276" max="1278" width="18" style="224" customWidth="1"/>
    <col min="1279" max="1283" width="9.13333333333333" style="224" hidden="1" customWidth="1"/>
    <col min="1284" max="1526" width="9.13333333333333" style="224"/>
    <col min="1527" max="1527" width="30.1333333333333" style="224" customWidth="1"/>
    <col min="1528" max="1530" width="16.6333333333333" style="224" customWidth="1"/>
    <col min="1531" max="1531" width="30.1333333333333" style="224" customWidth="1"/>
    <col min="1532" max="1534" width="18" style="224" customWidth="1"/>
    <col min="1535" max="1539" width="9.13333333333333" style="224" hidden="1" customWidth="1"/>
    <col min="1540" max="1782" width="9.13333333333333" style="224"/>
    <col min="1783" max="1783" width="30.1333333333333" style="224" customWidth="1"/>
    <col min="1784" max="1786" width="16.6333333333333" style="224" customWidth="1"/>
    <col min="1787" max="1787" width="30.1333333333333" style="224" customWidth="1"/>
    <col min="1788" max="1790" width="18" style="224" customWidth="1"/>
    <col min="1791" max="1795" width="9.13333333333333" style="224" hidden="1" customWidth="1"/>
    <col min="1796" max="2038" width="9.13333333333333" style="224"/>
    <col min="2039" max="2039" width="30.1333333333333" style="224" customWidth="1"/>
    <col min="2040" max="2042" width="16.6333333333333" style="224" customWidth="1"/>
    <col min="2043" max="2043" width="30.1333333333333" style="224" customWidth="1"/>
    <col min="2044" max="2046" width="18" style="224" customWidth="1"/>
    <col min="2047" max="2051" width="9.13333333333333" style="224" hidden="1" customWidth="1"/>
    <col min="2052" max="2294" width="9.13333333333333" style="224"/>
    <col min="2295" max="2295" width="30.1333333333333" style="224" customWidth="1"/>
    <col min="2296" max="2298" width="16.6333333333333" style="224" customWidth="1"/>
    <col min="2299" max="2299" width="30.1333333333333" style="224" customWidth="1"/>
    <col min="2300" max="2302" width="18" style="224" customWidth="1"/>
    <col min="2303" max="2307" width="9.13333333333333" style="224" hidden="1" customWidth="1"/>
    <col min="2308" max="2550" width="9.13333333333333" style="224"/>
    <col min="2551" max="2551" width="30.1333333333333" style="224" customWidth="1"/>
    <col min="2552" max="2554" width="16.6333333333333" style="224" customWidth="1"/>
    <col min="2555" max="2555" width="30.1333333333333" style="224" customWidth="1"/>
    <col min="2556" max="2558" width="18" style="224" customWidth="1"/>
    <col min="2559" max="2563" width="9.13333333333333" style="224" hidden="1" customWidth="1"/>
    <col min="2564" max="2806" width="9.13333333333333" style="224"/>
    <col min="2807" max="2807" width="30.1333333333333" style="224" customWidth="1"/>
    <col min="2808" max="2810" width="16.6333333333333" style="224" customWidth="1"/>
    <col min="2811" max="2811" width="30.1333333333333" style="224" customWidth="1"/>
    <col min="2812" max="2814" width="18" style="224" customWidth="1"/>
    <col min="2815" max="2819" width="9.13333333333333" style="224" hidden="1" customWidth="1"/>
    <col min="2820" max="3062" width="9.13333333333333" style="224"/>
    <col min="3063" max="3063" width="30.1333333333333" style="224" customWidth="1"/>
    <col min="3064" max="3066" width="16.6333333333333" style="224" customWidth="1"/>
    <col min="3067" max="3067" width="30.1333333333333" style="224" customWidth="1"/>
    <col min="3068" max="3070" width="18" style="224" customWidth="1"/>
    <col min="3071" max="3075" width="9.13333333333333" style="224" hidden="1" customWidth="1"/>
    <col min="3076" max="3318" width="9.13333333333333" style="224"/>
    <col min="3319" max="3319" width="30.1333333333333" style="224" customWidth="1"/>
    <col min="3320" max="3322" width="16.6333333333333" style="224" customWidth="1"/>
    <col min="3323" max="3323" width="30.1333333333333" style="224" customWidth="1"/>
    <col min="3324" max="3326" width="18" style="224" customWidth="1"/>
    <col min="3327" max="3331" width="9.13333333333333" style="224" hidden="1" customWidth="1"/>
    <col min="3332" max="3574" width="9.13333333333333" style="224"/>
    <col min="3575" max="3575" width="30.1333333333333" style="224" customWidth="1"/>
    <col min="3576" max="3578" width="16.6333333333333" style="224" customWidth="1"/>
    <col min="3579" max="3579" width="30.1333333333333" style="224" customWidth="1"/>
    <col min="3580" max="3582" width="18" style="224" customWidth="1"/>
    <col min="3583" max="3587" width="9.13333333333333" style="224" hidden="1" customWidth="1"/>
    <col min="3588" max="3830" width="9.13333333333333" style="224"/>
    <col min="3831" max="3831" width="30.1333333333333" style="224" customWidth="1"/>
    <col min="3832" max="3834" width="16.6333333333333" style="224" customWidth="1"/>
    <col min="3835" max="3835" width="30.1333333333333" style="224" customWidth="1"/>
    <col min="3836" max="3838" width="18" style="224" customWidth="1"/>
    <col min="3839" max="3843" width="9.13333333333333" style="224" hidden="1" customWidth="1"/>
    <col min="3844" max="4086" width="9.13333333333333" style="224"/>
    <col min="4087" max="4087" width="30.1333333333333" style="224" customWidth="1"/>
    <col min="4088" max="4090" width="16.6333333333333" style="224" customWidth="1"/>
    <col min="4091" max="4091" width="30.1333333333333" style="224" customWidth="1"/>
    <col min="4092" max="4094" width="18" style="224" customWidth="1"/>
    <col min="4095" max="4099" width="9.13333333333333" style="224" hidden="1" customWidth="1"/>
    <col min="4100" max="4342" width="9.13333333333333" style="224"/>
    <col min="4343" max="4343" width="30.1333333333333" style="224" customWidth="1"/>
    <col min="4344" max="4346" width="16.6333333333333" style="224" customWidth="1"/>
    <col min="4347" max="4347" width="30.1333333333333" style="224" customWidth="1"/>
    <col min="4348" max="4350" width="18" style="224" customWidth="1"/>
    <col min="4351" max="4355" width="9.13333333333333" style="224" hidden="1" customWidth="1"/>
    <col min="4356" max="4598" width="9.13333333333333" style="224"/>
    <col min="4599" max="4599" width="30.1333333333333" style="224" customWidth="1"/>
    <col min="4600" max="4602" width="16.6333333333333" style="224" customWidth="1"/>
    <col min="4603" max="4603" width="30.1333333333333" style="224" customWidth="1"/>
    <col min="4604" max="4606" width="18" style="224" customWidth="1"/>
    <col min="4607" max="4611" width="9.13333333333333" style="224" hidden="1" customWidth="1"/>
    <col min="4612" max="4854" width="9.13333333333333" style="224"/>
    <col min="4855" max="4855" width="30.1333333333333" style="224" customWidth="1"/>
    <col min="4856" max="4858" width="16.6333333333333" style="224" customWidth="1"/>
    <col min="4859" max="4859" width="30.1333333333333" style="224" customWidth="1"/>
    <col min="4860" max="4862" width="18" style="224" customWidth="1"/>
    <col min="4863" max="4867" width="9.13333333333333" style="224" hidden="1" customWidth="1"/>
    <col min="4868" max="5110" width="9.13333333333333" style="224"/>
    <col min="5111" max="5111" width="30.1333333333333" style="224" customWidth="1"/>
    <col min="5112" max="5114" width="16.6333333333333" style="224" customWidth="1"/>
    <col min="5115" max="5115" width="30.1333333333333" style="224" customWidth="1"/>
    <col min="5116" max="5118" width="18" style="224" customWidth="1"/>
    <col min="5119" max="5123" width="9.13333333333333" style="224" hidden="1" customWidth="1"/>
    <col min="5124" max="5366" width="9.13333333333333" style="224"/>
    <col min="5367" max="5367" width="30.1333333333333" style="224" customWidth="1"/>
    <col min="5368" max="5370" width="16.6333333333333" style="224" customWidth="1"/>
    <col min="5371" max="5371" width="30.1333333333333" style="224" customWidth="1"/>
    <col min="5372" max="5374" width="18" style="224" customWidth="1"/>
    <col min="5375" max="5379" width="9.13333333333333" style="224" hidden="1" customWidth="1"/>
    <col min="5380" max="5622" width="9.13333333333333" style="224"/>
    <col min="5623" max="5623" width="30.1333333333333" style="224" customWidth="1"/>
    <col min="5624" max="5626" width="16.6333333333333" style="224" customWidth="1"/>
    <col min="5627" max="5627" width="30.1333333333333" style="224" customWidth="1"/>
    <col min="5628" max="5630" width="18" style="224" customWidth="1"/>
    <col min="5631" max="5635" width="9.13333333333333" style="224" hidden="1" customWidth="1"/>
    <col min="5636" max="5878" width="9.13333333333333" style="224"/>
    <col min="5879" max="5879" width="30.1333333333333" style="224" customWidth="1"/>
    <col min="5880" max="5882" width="16.6333333333333" style="224" customWidth="1"/>
    <col min="5883" max="5883" width="30.1333333333333" style="224" customWidth="1"/>
    <col min="5884" max="5886" width="18" style="224" customWidth="1"/>
    <col min="5887" max="5891" width="9.13333333333333" style="224" hidden="1" customWidth="1"/>
    <col min="5892" max="6134" width="9.13333333333333" style="224"/>
    <col min="6135" max="6135" width="30.1333333333333" style="224" customWidth="1"/>
    <col min="6136" max="6138" width="16.6333333333333" style="224" customWidth="1"/>
    <col min="6139" max="6139" width="30.1333333333333" style="224" customWidth="1"/>
    <col min="6140" max="6142" width="18" style="224" customWidth="1"/>
    <col min="6143" max="6147" width="9.13333333333333" style="224" hidden="1" customWidth="1"/>
    <col min="6148" max="6390" width="9.13333333333333" style="224"/>
    <col min="6391" max="6391" width="30.1333333333333" style="224" customWidth="1"/>
    <col min="6392" max="6394" width="16.6333333333333" style="224" customWidth="1"/>
    <col min="6395" max="6395" width="30.1333333333333" style="224" customWidth="1"/>
    <col min="6396" max="6398" width="18" style="224" customWidth="1"/>
    <col min="6399" max="6403" width="9.13333333333333" style="224" hidden="1" customWidth="1"/>
    <col min="6404" max="6646" width="9.13333333333333" style="224"/>
    <col min="6647" max="6647" width="30.1333333333333" style="224" customWidth="1"/>
    <col min="6648" max="6650" width="16.6333333333333" style="224" customWidth="1"/>
    <col min="6651" max="6651" width="30.1333333333333" style="224" customWidth="1"/>
    <col min="6652" max="6654" width="18" style="224" customWidth="1"/>
    <col min="6655" max="6659" width="9.13333333333333" style="224" hidden="1" customWidth="1"/>
    <col min="6660" max="6902" width="9.13333333333333" style="224"/>
    <col min="6903" max="6903" width="30.1333333333333" style="224" customWidth="1"/>
    <col min="6904" max="6906" width="16.6333333333333" style="224" customWidth="1"/>
    <col min="6907" max="6907" width="30.1333333333333" style="224" customWidth="1"/>
    <col min="6908" max="6910" width="18" style="224" customWidth="1"/>
    <col min="6911" max="6915" width="9.13333333333333" style="224" hidden="1" customWidth="1"/>
    <col min="6916" max="7158" width="9.13333333333333" style="224"/>
    <col min="7159" max="7159" width="30.1333333333333" style="224" customWidth="1"/>
    <col min="7160" max="7162" width="16.6333333333333" style="224" customWidth="1"/>
    <col min="7163" max="7163" width="30.1333333333333" style="224" customWidth="1"/>
    <col min="7164" max="7166" width="18" style="224" customWidth="1"/>
    <col min="7167" max="7171" width="9.13333333333333" style="224" hidden="1" customWidth="1"/>
    <col min="7172" max="7414" width="9.13333333333333" style="224"/>
    <col min="7415" max="7415" width="30.1333333333333" style="224" customWidth="1"/>
    <col min="7416" max="7418" width="16.6333333333333" style="224" customWidth="1"/>
    <col min="7419" max="7419" width="30.1333333333333" style="224" customWidth="1"/>
    <col min="7420" max="7422" width="18" style="224" customWidth="1"/>
    <col min="7423" max="7427" width="9.13333333333333" style="224" hidden="1" customWidth="1"/>
    <col min="7428" max="7670" width="9.13333333333333" style="224"/>
    <col min="7671" max="7671" width="30.1333333333333" style="224" customWidth="1"/>
    <col min="7672" max="7674" width="16.6333333333333" style="224" customWidth="1"/>
    <col min="7675" max="7675" width="30.1333333333333" style="224" customWidth="1"/>
    <col min="7676" max="7678" width="18" style="224" customWidth="1"/>
    <col min="7679" max="7683" width="9.13333333333333" style="224" hidden="1" customWidth="1"/>
    <col min="7684" max="7926" width="9.13333333333333" style="224"/>
    <col min="7927" max="7927" width="30.1333333333333" style="224" customWidth="1"/>
    <col min="7928" max="7930" width="16.6333333333333" style="224" customWidth="1"/>
    <col min="7931" max="7931" width="30.1333333333333" style="224" customWidth="1"/>
    <col min="7932" max="7934" width="18" style="224" customWidth="1"/>
    <col min="7935" max="7939" width="9.13333333333333" style="224" hidden="1" customWidth="1"/>
    <col min="7940" max="8182" width="9.13333333333333" style="224"/>
    <col min="8183" max="8183" width="30.1333333333333" style="224" customWidth="1"/>
    <col min="8184" max="8186" width="16.6333333333333" style="224" customWidth="1"/>
    <col min="8187" max="8187" width="30.1333333333333" style="224" customWidth="1"/>
    <col min="8188" max="8190" width="18" style="224" customWidth="1"/>
    <col min="8191" max="8195" width="9.13333333333333" style="224" hidden="1" customWidth="1"/>
    <col min="8196" max="8438" width="9.13333333333333" style="224"/>
    <col min="8439" max="8439" width="30.1333333333333" style="224" customWidth="1"/>
    <col min="8440" max="8442" width="16.6333333333333" style="224" customWidth="1"/>
    <col min="8443" max="8443" width="30.1333333333333" style="224" customWidth="1"/>
    <col min="8444" max="8446" width="18" style="224" customWidth="1"/>
    <col min="8447" max="8451" width="9.13333333333333" style="224" hidden="1" customWidth="1"/>
    <col min="8452" max="8694" width="9.13333333333333" style="224"/>
    <col min="8695" max="8695" width="30.1333333333333" style="224" customWidth="1"/>
    <col min="8696" max="8698" width="16.6333333333333" style="224" customWidth="1"/>
    <col min="8699" max="8699" width="30.1333333333333" style="224" customWidth="1"/>
    <col min="8700" max="8702" width="18" style="224" customWidth="1"/>
    <col min="8703" max="8707" width="9.13333333333333" style="224" hidden="1" customWidth="1"/>
    <col min="8708" max="8950" width="9.13333333333333" style="224"/>
    <col min="8951" max="8951" width="30.1333333333333" style="224" customWidth="1"/>
    <col min="8952" max="8954" width="16.6333333333333" style="224" customWidth="1"/>
    <col min="8955" max="8955" width="30.1333333333333" style="224" customWidth="1"/>
    <col min="8956" max="8958" width="18" style="224" customWidth="1"/>
    <col min="8959" max="8963" width="9.13333333333333" style="224" hidden="1" customWidth="1"/>
    <col min="8964" max="9206" width="9.13333333333333" style="224"/>
    <col min="9207" max="9207" width="30.1333333333333" style="224" customWidth="1"/>
    <col min="9208" max="9210" width="16.6333333333333" style="224" customWidth="1"/>
    <col min="9211" max="9211" width="30.1333333333333" style="224" customWidth="1"/>
    <col min="9212" max="9214" width="18" style="224" customWidth="1"/>
    <col min="9215" max="9219" width="9.13333333333333" style="224" hidden="1" customWidth="1"/>
    <col min="9220" max="9462" width="9.13333333333333" style="224"/>
    <col min="9463" max="9463" width="30.1333333333333" style="224" customWidth="1"/>
    <col min="9464" max="9466" width="16.6333333333333" style="224" customWidth="1"/>
    <col min="9467" max="9467" width="30.1333333333333" style="224" customWidth="1"/>
    <col min="9468" max="9470" width="18" style="224" customWidth="1"/>
    <col min="9471" max="9475" width="9.13333333333333" style="224" hidden="1" customWidth="1"/>
    <col min="9476" max="9718" width="9.13333333333333" style="224"/>
    <col min="9719" max="9719" width="30.1333333333333" style="224" customWidth="1"/>
    <col min="9720" max="9722" width="16.6333333333333" style="224" customWidth="1"/>
    <col min="9723" max="9723" width="30.1333333333333" style="224" customWidth="1"/>
    <col min="9724" max="9726" width="18" style="224" customWidth="1"/>
    <col min="9727" max="9731" width="9.13333333333333" style="224" hidden="1" customWidth="1"/>
    <col min="9732" max="9974" width="9.13333333333333" style="224"/>
    <col min="9975" max="9975" width="30.1333333333333" style="224" customWidth="1"/>
    <col min="9976" max="9978" width="16.6333333333333" style="224" customWidth="1"/>
    <col min="9979" max="9979" width="30.1333333333333" style="224" customWidth="1"/>
    <col min="9980" max="9982" width="18" style="224" customWidth="1"/>
    <col min="9983" max="9987" width="9.13333333333333" style="224" hidden="1" customWidth="1"/>
    <col min="9988" max="10230" width="9.13333333333333" style="224"/>
    <col min="10231" max="10231" width="30.1333333333333" style="224" customWidth="1"/>
    <col min="10232" max="10234" width="16.6333333333333" style="224" customWidth="1"/>
    <col min="10235" max="10235" width="30.1333333333333" style="224" customWidth="1"/>
    <col min="10236" max="10238" width="18" style="224" customWidth="1"/>
    <col min="10239" max="10243" width="9.13333333333333" style="224" hidden="1" customWidth="1"/>
    <col min="10244" max="10486" width="9.13333333333333" style="224"/>
    <col min="10487" max="10487" width="30.1333333333333" style="224" customWidth="1"/>
    <col min="10488" max="10490" width="16.6333333333333" style="224" customWidth="1"/>
    <col min="10491" max="10491" width="30.1333333333333" style="224" customWidth="1"/>
    <col min="10492" max="10494" width="18" style="224" customWidth="1"/>
    <col min="10495" max="10499" width="9.13333333333333" style="224" hidden="1" customWidth="1"/>
    <col min="10500" max="10742" width="9.13333333333333" style="224"/>
    <col min="10743" max="10743" width="30.1333333333333" style="224" customWidth="1"/>
    <col min="10744" max="10746" width="16.6333333333333" style="224" customWidth="1"/>
    <col min="10747" max="10747" width="30.1333333333333" style="224" customWidth="1"/>
    <col min="10748" max="10750" width="18" style="224" customWidth="1"/>
    <col min="10751" max="10755" width="9.13333333333333" style="224" hidden="1" customWidth="1"/>
    <col min="10756" max="10998" width="9.13333333333333" style="224"/>
    <col min="10999" max="10999" width="30.1333333333333" style="224" customWidth="1"/>
    <col min="11000" max="11002" width="16.6333333333333" style="224" customWidth="1"/>
    <col min="11003" max="11003" width="30.1333333333333" style="224" customWidth="1"/>
    <col min="11004" max="11006" width="18" style="224" customWidth="1"/>
    <col min="11007" max="11011" width="9.13333333333333" style="224" hidden="1" customWidth="1"/>
    <col min="11012" max="11254" width="9.13333333333333" style="224"/>
    <col min="11255" max="11255" width="30.1333333333333" style="224" customWidth="1"/>
    <col min="11256" max="11258" width="16.6333333333333" style="224" customWidth="1"/>
    <col min="11259" max="11259" width="30.1333333333333" style="224" customWidth="1"/>
    <col min="11260" max="11262" width="18" style="224" customWidth="1"/>
    <col min="11263" max="11267" width="9.13333333333333" style="224" hidden="1" customWidth="1"/>
    <col min="11268" max="11510" width="9.13333333333333" style="224"/>
    <col min="11511" max="11511" width="30.1333333333333" style="224" customWidth="1"/>
    <col min="11512" max="11514" width="16.6333333333333" style="224" customWidth="1"/>
    <col min="11515" max="11515" width="30.1333333333333" style="224" customWidth="1"/>
    <col min="11516" max="11518" width="18" style="224" customWidth="1"/>
    <col min="11519" max="11523" width="9.13333333333333" style="224" hidden="1" customWidth="1"/>
    <col min="11524" max="11766" width="9.13333333333333" style="224"/>
    <col min="11767" max="11767" width="30.1333333333333" style="224" customWidth="1"/>
    <col min="11768" max="11770" width="16.6333333333333" style="224" customWidth="1"/>
    <col min="11771" max="11771" width="30.1333333333333" style="224" customWidth="1"/>
    <col min="11772" max="11774" width="18" style="224" customWidth="1"/>
    <col min="11775" max="11779" width="9.13333333333333" style="224" hidden="1" customWidth="1"/>
    <col min="11780" max="12022" width="9.13333333333333" style="224"/>
    <col min="12023" max="12023" width="30.1333333333333" style="224" customWidth="1"/>
    <col min="12024" max="12026" width="16.6333333333333" style="224" customWidth="1"/>
    <col min="12027" max="12027" width="30.1333333333333" style="224" customWidth="1"/>
    <col min="12028" max="12030" width="18" style="224" customWidth="1"/>
    <col min="12031" max="12035" width="9.13333333333333" style="224" hidden="1" customWidth="1"/>
    <col min="12036" max="12278" width="9.13333333333333" style="224"/>
    <col min="12279" max="12279" width="30.1333333333333" style="224" customWidth="1"/>
    <col min="12280" max="12282" width="16.6333333333333" style="224" customWidth="1"/>
    <col min="12283" max="12283" width="30.1333333333333" style="224" customWidth="1"/>
    <col min="12284" max="12286" width="18" style="224" customWidth="1"/>
    <col min="12287" max="12291" width="9.13333333333333" style="224" hidden="1" customWidth="1"/>
    <col min="12292" max="12534" width="9.13333333333333" style="224"/>
    <col min="12535" max="12535" width="30.1333333333333" style="224" customWidth="1"/>
    <col min="12536" max="12538" width="16.6333333333333" style="224" customWidth="1"/>
    <col min="12539" max="12539" width="30.1333333333333" style="224" customWidth="1"/>
    <col min="12540" max="12542" width="18" style="224" customWidth="1"/>
    <col min="12543" max="12547" width="9.13333333333333" style="224" hidden="1" customWidth="1"/>
    <col min="12548" max="12790" width="9.13333333333333" style="224"/>
    <col min="12791" max="12791" width="30.1333333333333" style="224" customWidth="1"/>
    <col min="12792" max="12794" width="16.6333333333333" style="224" customWidth="1"/>
    <col min="12795" max="12795" width="30.1333333333333" style="224" customWidth="1"/>
    <col min="12796" max="12798" width="18" style="224" customWidth="1"/>
    <col min="12799" max="12803" width="9.13333333333333" style="224" hidden="1" customWidth="1"/>
    <col min="12804" max="13046" width="9.13333333333333" style="224"/>
    <col min="13047" max="13047" width="30.1333333333333" style="224" customWidth="1"/>
    <col min="13048" max="13050" width="16.6333333333333" style="224" customWidth="1"/>
    <col min="13051" max="13051" width="30.1333333333333" style="224" customWidth="1"/>
    <col min="13052" max="13054" width="18" style="224" customWidth="1"/>
    <col min="13055" max="13059" width="9.13333333333333" style="224" hidden="1" customWidth="1"/>
    <col min="13060" max="13302" width="9.13333333333333" style="224"/>
    <col min="13303" max="13303" width="30.1333333333333" style="224" customWidth="1"/>
    <col min="13304" max="13306" width="16.6333333333333" style="224" customWidth="1"/>
    <col min="13307" max="13307" width="30.1333333333333" style="224" customWidth="1"/>
    <col min="13308" max="13310" width="18" style="224" customWidth="1"/>
    <col min="13311" max="13315" width="9.13333333333333" style="224" hidden="1" customWidth="1"/>
    <col min="13316" max="13558" width="9.13333333333333" style="224"/>
    <col min="13559" max="13559" width="30.1333333333333" style="224" customWidth="1"/>
    <col min="13560" max="13562" width="16.6333333333333" style="224" customWidth="1"/>
    <col min="13563" max="13563" width="30.1333333333333" style="224" customWidth="1"/>
    <col min="13564" max="13566" width="18" style="224" customWidth="1"/>
    <col min="13567" max="13571" width="9.13333333333333" style="224" hidden="1" customWidth="1"/>
    <col min="13572" max="13814" width="9.13333333333333" style="224"/>
    <col min="13815" max="13815" width="30.1333333333333" style="224" customWidth="1"/>
    <col min="13816" max="13818" width="16.6333333333333" style="224" customWidth="1"/>
    <col min="13819" max="13819" width="30.1333333333333" style="224" customWidth="1"/>
    <col min="13820" max="13822" width="18" style="224" customWidth="1"/>
    <col min="13823" max="13827" width="9.13333333333333" style="224" hidden="1" customWidth="1"/>
    <col min="13828" max="14070" width="9.13333333333333" style="224"/>
    <col min="14071" max="14071" width="30.1333333333333" style="224" customWidth="1"/>
    <col min="14072" max="14074" width="16.6333333333333" style="224" customWidth="1"/>
    <col min="14075" max="14075" width="30.1333333333333" style="224" customWidth="1"/>
    <col min="14076" max="14078" width="18" style="224" customWidth="1"/>
    <col min="14079" max="14083" width="9.13333333333333" style="224" hidden="1" customWidth="1"/>
    <col min="14084" max="14326" width="9.13333333333333" style="224"/>
    <col min="14327" max="14327" width="30.1333333333333" style="224" customWidth="1"/>
    <col min="14328" max="14330" width="16.6333333333333" style="224" customWidth="1"/>
    <col min="14331" max="14331" width="30.1333333333333" style="224" customWidth="1"/>
    <col min="14332" max="14334" width="18" style="224" customWidth="1"/>
    <col min="14335" max="14339" width="9.13333333333333" style="224" hidden="1" customWidth="1"/>
    <col min="14340" max="14582" width="9.13333333333333" style="224"/>
    <col min="14583" max="14583" width="30.1333333333333" style="224" customWidth="1"/>
    <col min="14584" max="14586" width="16.6333333333333" style="224" customWidth="1"/>
    <col min="14587" max="14587" width="30.1333333333333" style="224" customWidth="1"/>
    <col min="14588" max="14590" width="18" style="224" customWidth="1"/>
    <col min="14591" max="14595" width="9.13333333333333" style="224" hidden="1" customWidth="1"/>
    <col min="14596" max="14838" width="9.13333333333333" style="224"/>
    <col min="14839" max="14839" width="30.1333333333333" style="224" customWidth="1"/>
    <col min="14840" max="14842" width="16.6333333333333" style="224" customWidth="1"/>
    <col min="14843" max="14843" width="30.1333333333333" style="224" customWidth="1"/>
    <col min="14844" max="14846" width="18" style="224" customWidth="1"/>
    <col min="14847" max="14851" width="9.13333333333333" style="224" hidden="1" customWidth="1"/>
    <col min="14852" max="15094" width="9.13333333333333" style="224"/>
    <col min="15095" max="15095" width="30.1333333333333" style="224" customWidth="1"/>
    <col min="15096" max="15098" width="16.6333333333333" style="224" customWidth="1"/>
    <col min="15099" max="15099" width="30.1333333333333" style="224" customWidth="1"/>
    <col min="15100" max="15102" width="18" style="224" customWidth="1"/>
    <col min="15103" max="15107" width="9.13333333333333" style="224" hidden="1" customWidth="1"/>
    <col min="15108" max="15350" width="9.13333333333333" style="224"/>
    <col min="15351" max="15351" width="30.1333333333333" style="224" customWidth="1"/>
    <col min="15352" max="15354" width="16.6333333333333" style="224" customWidth="1"/>
    <col min="15355" max="15355" width="30.1333333333333" style="224" customWidth="1"/>
    <col min="15356" max="15358" width="18" style="224" customWidth="1"/>
    <col min="15359" max="15363" width="9.13333333333333" style="224" hidden="1" customWidth="1"/>
    <col min="15364" max="15606" width="9.13333333333333" style="224"/>
    <col min="15607" max="15607" width="30.1333333333333" style="224" customWidth="1"/>
    <col min="15608" max="15610" width="16.6333333333333" style="224" customWidth="1"/>
    <col min="15611" max="15611" width="30.1333333333333" style="224" customWidth="1"/>
    <col min="15612" max="15614" width="18" style="224" customWidth="1"/>
    <col min="15615" max="15619" width="9.13333333333333" style="224" hidden="1" customWidth="1"/>
    <col min="15620" max="15862" width="9.13333333333333" style="224"/>
    <col min="15863" max="15863" width="30.1333333333333" style="224" customWidth="1"/>
    <col min="15864" max="15866" width="16.6333333333333" style="224" customWidth="1"/>
    <col min="15867" max="15867" width="30.1333333333333" style="224" customWidth="1"/>
    <col min="15868" max="15870" width="18" style="224" customWidth="1"/>
    <col min="15871" max="15875" width="9.13333333333333" style="224" hidden="1" customWidth="1"/>
    <col min="15876" max="16118" width="9.13333333333333" style="224"/>
    <col min="16119" max="16119" width="30.1333333333333" style="224" customWidth="1"/>
    <col min="16120" max="16122" width="16.6333333333333" style="224" customWidth="1"/>
    <col min="16123" max="16123" width="30.1333333333333" style="224" customWidth="1"/>
    <col min="16124" max="16126" width="18" style="224" customWidth="1"/>
    <col min="16127" max="16131" width="9.13333333333333" style="224" hidden="1" customWidth="1"/>
    <col min="16132" max="16384" width="9.13333333333333" style="224"/>
  </cols>
  <sheetData>
    <row r="1" s="218" customFormat="1" ht="19.5" customHeight="1" spans="1:3">
      <c r="A1" s="113" t="s">
        <v>213</v>
      </c>
      <c r="B1" s="219"/>
      <c r="C1" s="219"/>
    </row>
    <row r="2" s="219" customFormat="1" ht="20.25" spans="1:4">
      <c r="A2" s="138" t="s">
        <v>214</v>
      </c>
      <c r="B2" s="138"/>
      <c r="C2" s="138"/>
      <c r="D2" s="138"/>
    </row>
    <row r="3" s="220" customFormat="1" ht="19.5" customHeight="1" spans="1:4">
      <c r="A3" s="225"/>
      <c r="B3" s="225"/>
      <c r="C3" s="225"/>
      <c r="D3" s="226" t="s">
        <v>70</v>
      </c>
    </row>
    <row r="4" s="220" customFormat="1" ht="50.1" customHeight="1" spans="1:4">
      <c r="A4" s="227" t="s">
        <v>100</v>
      </c>
      <c r="B4" s="122" t="s">
        <v>72</v>
      </c>
      <c r="C4" s="122" t="s">
        <v>73</v>
      </c>
      <c r="D4" s="123" t="s">
        <v>74</v>
      </c>
    </row>
    <row r="5" s="221" customFormat="1" ht="24.95" customHeight="1" spans="1:4">
      <c r="A5" s="228" t="s">
        <v>75</v>
      </c>
      <c r="B5" s="329">
        <f>SUM(B6:B18)</f>
        <v>921</v>
      </c>
      <c r="C5" s="329">
        <f>SUM(C6:C18)</f>
        <v>1327</v>
      </c>
      <c r="D5" s="327">
        <f>C5/B5</f>
        <v>1.44082519001086</v>
      </c>
    </row>
    <row r="6" s="221" customFormat="1" ht="30" customHeight="1" spans="1:4">
      <c r="A6" s="204" t="s">
        <v>215</v>
      </c>
      <c r="B6" s="231"/>
      <c r="C6" s="231"/>
      <c r="D6" s="322"/>
    </row>
    <row r="7" s="221" customFormat="1" ht="30" customHeight="1" spans="1:4">
      <c r="A7" s="204" t="s">
        <v>216</v>
      </c>
      <c r="B7" s="231"/>
      <c r="C7" s="231"/>
      <c r="D7" s="322"/>
    </row>
    <row r="8" s="221" customFormat="1" ht="30" customHeight="1" spans="1:4">
      <c r="A8" s="204" t="s">
        <v>217</v>
      </c>
      <c r="B8" s="231"/>
      <c r="C8" s="231"/>
      <c r="D8" s="322"/>
    </row>
    <row r="9" s="221" customFormat="1" ht="30" customHeight="1" spans="1:4">
      <c r="A9" s="204" t="s">
        <v>218</v>
      </c>
      <c r="B9" s="231"/>
      <c r="C9" s="231"/>
      <c r="D9" s="322"/>
    </row>
    <row r="10" s="221" customFormat="1" ht="30" customHeight="1" spans="1:4">
      <c r="A10" s="204" t="s">
        <v>219</v>
      </c>
      <c r="B10" s="246"/>
      <c r="C10" s="231"/>
      <c r="D10" s="322"/>
    </row>
    <row r="11" s="221" customFormat="1" ht="30" customHeight="1" spans="1:4">
      <c r="A11" s="204" t="s">
        <v>220</v>
      </c>
      <c r="B11" s="246"/>
      <c r="C11" s="231"/>
      <c r="D11" s="322"/>
    </row>
    <row r="12" s="222" customFormat="1" ht="30" customHeight="1" spans="1:4">
      <c r="A12" s="204" t="s">
        <v>221</v>
      </c>
      <c r="B12" s="246"/>
      <c r="C12" s="231"/>
      <c r="D12" s="322"/>
    </row>
    <row r="13" s="223" customFormat="1" ht="30" customHeight="1" spans="1:4">
      <c r="A13" s="204" t="s">
        <v>222</v>
      </c>
      <c r="B13" s="246"/>
      <c r="C13" s="231"/>
      <c r="D13" s="322"/>
    </row>
    <row r="14" ht="30" customHeight="1" spans="1:4">
      <c r="A14" s="204" t="s">
        <v>223</v>
      </c>
      <c r="B14" s="246"/>
      <c r="C14" s="231"/>
      <c r="D14" s="322"/>
    </row>
    <row r="15" ht="30" customHeight="1" spans="1:4">
      <c r="A15" s="204" t="s">
        <v>224</v>
      </c>
      <c r="B15" s="246"/>
      <c r="C15" s="231"/>
      <c r="D15" s="322"/>
    </row>
    <row r="16" ht="30" customHeight="1" spans="1:4">
      <c r="A16" s="204" t="s">
        <v>225</v>
      </c>
      <c r="B16" s="246">
        <v>921</v>
      </c>
      <c r="C16" s="231">
        <v>945</v>
      </c>
      <c r="D16" s="322">
        <f>C16/B16</f>
        <v>1.02605863192182</v>
      </c>
    </row>
    <row r="17" ht="30" customHeight="1" spans="1:3">
      <c r="A17" s="330" t="s">
        <v>226</v>
      </c>
      <c r="B17" s="331"/>
      <c r="C17" s="331"/>
    </row>
    <row r="18" ht="30" customHeight="1" spans="1:4">
      <c r="A18" s="332" t="s">
        <v>227</v>
      </c>
      <c r="B18" s="333"/>
      <c r="C18" s="234">
        <v>382</v>
      </c>
      <c r="D18" s="334"/>
    </row>
  </sheetData>
  <mergeCells count="1">
    <mergeCell ref="A2:D2"/>
  </mergeCells>
  <printOptions horizontalCentered="1"/>
  <pageMargins left="0.707638888888889" right="0.707638888888889" top="0.747916666666667" bottom="0.747916666666667" header="0.313888888888889" footer="0.313888888888889"/>
  <pageSetup paperSize="9" scale="90"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4"/>
  <sheetViews>
    <sheetView showGridLines="0" showZeros="0" zoomScale="85" zoomScaleNormal="85" workbookViewId="0">
      <selection activeCell="B1" sqref="B1"/>
    </sheetView>
  </sheetViews>
  <sheetFormatPr defaultColWidth="9.13333333333333" defaultRowHeight="14.25" outlineLevelCol="3"/>
  <cols>
    <col min="1" max="1" width="35.6333333333333" style="223" customWidth="1"/>
    <col min="2" max="3" width="15.6333333333333" style="223" customWidth="1"/>
    <col min="4" max="4" width="17.9" style="223" customWidth="1"/>
    <col min="5" max="244" width="9.13333333333333" style="224"/>
    <col min="245" max="245" width="30.1333333333333" style="224" customWidth="1"/>
    <col min="246" max="248" width="16.6333333333333" style="224" customWidth="1"/>
    <col min="249" max="249" width="30.1333333333333" style="224" customWidth="1"/>
    <col min="250" max="252" width="18" style="224" customWidth="1"/>
    <col min="253" max="257" width="9.13333333333333" style="224" hidden="1" customWidth="1"/>
    <col min="258" max="500" width="9.13333333333333" style="224"/>
    <col min="501" max="501" width="30.1333333333333" style="224" customWidth="1"/>
    <col min="502" max="504" width="16.6333333333333" style="224" customWidth="1"/>
    <col min="505" max="505" width="30.1333333333333" style="224" customWidth="1"/>
    <col min="506" max="508" width="18" style="224" customWidth="1"/>
    <col min="509" max="513" width="9.13333333333333" style="224" hidden="1" customWidth="1"/>
    <col min="514" max="756" width="9.13333333333333" style="224"/>
    <col min="757" max="757" width="30.1333333333333" style="224" customWidth="1"/>
    <col min="758" max="760" width="16.6333333333333" style="224" customWidth="1"/>
    <col min="761" max="761" width="30.1333333333333" style="224" customWidth="1"/>
    <col min="762" max="764" width="18" style="224" customWidth="1"/>
    <col min="765" max="769" width="9.13333333333333" style="224" hidden="1" customWidth="1"/>
    <col min="770" max="1012" width="9.13333333333333" style="224"/>
    <col min="1013" max="1013" width="30.1333333333333" style="224" customWidth="1"/>
    <col min="1014" max="1016" width="16.6333333333333" style="224" customWidth="1"/>
    <col min="1017" max="1017" width="30.1333333333333" style="224" customWidth="1"/>
    <col min="1018" max="1020" width="18" style="224" customWidth="1"/>
    <col min="1021" max="1025" width="9.13333333333333" style="224" hidden="1" customWidth="1"/>
    <col min="1026" max="1268" width="9.13333333333333" style="224"/>
    <col min="1269" max="1269" width="30.1333333333333" style="224" customWidth="1"/>
    <col min="1270" max="1272" width="16.6333333333333" style="224" customWidth="1"/>
    <col min="1273" max="1273" width="30.1333333333333" style="224" customWidth="1"/>
    <col min="1274" max="1276" width="18" style="224" customWidth="1"/>
    <col min="1277" max="1281" width="9.13333333333333" style="224" hidden="1" customWidth="1"/>
    <col min="1282" max="1524" width="9.13333333333333" style="224"/>
    <col min="1525" max="1525" width="30.1333333333333" style="224" customWidth="1"/>
    <col min="1526" max="1528" width="16.6333333333333" style="224" customWidth="1"/>
    <col min="1529" max="1529" width="30.1333333333333" style="224" customWidth="1"/>
    <col min="1530" max="1532" width="18" style="224" customWidth="1"/>
    <col min="1533" max="1537" width="9.13333333333333" style="224" hidden="1" customWidth="1"/>
    <col min="1538" max="1780" width="9.13333333333333" style="224"/>
    <col min="1781" max="1781" width="30.1333333333333" style="224" customWidth="1"/>
    <col min="1782" max="1784" width="16.6333333333333" style="224" customWidth="1"/>
    <col min="1785" max="1785" width="30.1333333333333" style="224" customWidth="1"/>
    <col min="1786" max="1788" width="18" style="224" customWidth="1"/>
    <col min="1789" max="1793" width="9.13333333333333" style="224" hidden="1" customWidth="1"/>
    <col min="1794" max="2036" width="9.13333333333333" style="224"/>
    <col min="2037" max="2037" width="30.1333333333333" style="224" customWidth="1"/>
    <col min="2038" max="2040" width="16.6333333333333" style="224" customWidth="1"/>
    <col min="2041" max="2041" width="30.1333333333333" style="224" customWidth="1"/>
    <col min="2042" max="2044" width="18" style="224" customWidth="1"/>
    <col min="2045" max="2049" width="9.13333333333333" style="224" hidden="1" customWidth="1"/>
    <col min="2050" max="2292" width="9.13333333333333" style="224"/>
    <col min="2293" max="2293" width="30.1333333333333" style="224" customWidth="1"/>
    <col min="2294" max="2296" width="16.6333333333333" style="224" customWidth="1"/>
    <col min="2297" max="2297" width="30.1333333333333" style="224" customWidth="1"/>
    <col min="2298" max="2300" width="18" style="224" customWidth="1"/>
    <col min="2301" max="2305" width="9.13333333333333" style="224" hidden="1" customWidth="1"/>
    <col min="2306" max="2548" width="9.13333333333333" style="224"/>
    <col min="2549" max="2549" width="30.1333333333333" style="224" customWidth="1"/>
    <col min="2550" max="2552" width="16.6333333333333" style="224" customWidth="1"/>
    <col min="2553" max="2553" width="30.1333333333333" style="224" customWidth="1"/>
    <col min="2554" max="2556" width="18" style="224" customWidth="1"/>
    <col min="2557" max="2561" width="9.13333333333333" style="224" hidden="1" customWidth="1"/>
    <col min="2562" max="2804" width="9.13333333333333" style="224"/>
    <col min="2805" max="2805" width="30.1333333333333" style="224" customWidth="1"/>
    <col min="2806" max="2808" width="16.6333333333333" style="224" customWidth="1"/>
    <col min="2809" max="2809" width="30.1333333333333" style="224" customWidth="1"/>
    <col min="2810" max="2812" width="18" style="224" customWidth="1"/>
    <col min="2813" max="2817" width="9.13333333333333" style="224" hidden="1" customWidth="1"/>
    <col min="2818" max="3060" width="9.13333333333333" style="224"/>
    <col min="3061" max="3061" width="30.1333333333333" style="224" customWidth="1"/>
    <col min="3062" max="3064" width="16.6333333333333" style="224" customWidth="1"/>
    <col min="3065" max="3065" width="30.1333333333333" style="224" customWidth="1"/>
    <col min="3066" max="3068" width="18" style="224" customWidth="1"/>
    <col min="3069" max="3073" width="9.13333333333333" style="224" hidden="1" customWidth="1"/>
    <col min="3074" max="3316" width="9.13333333333333" style="224"/>
    <col min="3317" max="3317" width="30.1333333333333" style="224" customWidth="1"/>
    <col min="3318" max="3320" width="16.6333333333333" style="224" customWidth="1"/>
    <col min="3321" max="3321" width="30.1333333333333" style="224" customWidth="1"/>
    <col min="3322" max="3324" width="18" style="224" customWidth="1"/>
    <col min="3325" max="3329" width="9.13333333333333" style="224" hidden="1" customWidth="1"/>
    <col min="3330" max="3572" width="9.13333333333333" style="224"/>
    <col min="3573" max="3573" width="30.1333333333333" style="224" customWidth="1"/>
    <col min="3574" max="3576" width="16.6333333333333" style="224" customWidth="1"/>
    <col min="3577" max="3577" width="30.1333333333333" style="224" customWidth="1"/>
    <col min="3578" max="3580" width="18" style="224" customWidth="1"/>
    <col min="3581" max="3585" width="9.13333333333333" style="224" hidden="1" customWidth="1"/>
    <col min="3586" max="3828" width="9.13333333333333" style="224"/>
    <col min="3829" max="3829" width="30.1333333333333" style="224" customWidth="1"/>
    <col min="3830" max="3832" width="16.6333333333333" style="224" customWidth="1"/>
    <col min="3833" max="3833" width="30.1333333333333" style="224" customWidth="1"/>
    <col min="3834" max="3836" width="18" style="224" customWidth="1"/>
    <col min="3837" max="3841" width="9.13333333333333" style="224" hidden="1" customWidth="1"/>
    <col min="3842" max="4084" width="9.13333333333333" style="224"/>
    <col min="4085" max="4085" width="30.1333333333333" style="224" customWidth="1"/>
    <col min="4086" max="4088" width="16.6333333333333" style="224" customWidth="1"/>
    <col min="4089" max="4089" width="30.1333333333333" style="224" customWidth="1"/>
    <col min="4090" max="4092" width="18" style="224" customWidth="1"/>
    <col min="4093" max="4097" width="9.13333333333333" style="224" hidden="1" customWidth="1"/>
    <col min="4098" max="4340" width="9.13333333333333" style="224"/>
    <col min="4341" max="4341" width="30.1333333333333" style="224" customWidth="1"/>
    <col min="4342" max="4344" width="16.6333333333333" style="224" customWidth="1"/>
    <col min="4345" max="4345" width="30.1333333333333" style="224" customWidth="1"/>
    <col min="4346" max="4348" width="18" style="224" customWidth="1"/>
    <col min="4349" max="4353" width="9.13333333333333" style="224" hidden="1" customWidth="1"/>
    <col min="4354" max="4596" width="9.13333333333333" style="224"/>
    <col min="4597" max="4597" width="30.1333333333333" style="224" customWidth="1"/>
    <col min="4598" max="4600" width="16.6333333333333" style="224" customWidth="1"/>
    <col min="4601" max="4601" width="30.1333333333333" style="224" customWidth="1"/>
    <col min="4602" max="4604" width="18" style="224" customWidth="1"/>
    <col min="4605" max="4609" width="9.13333333333333" style="224" hidden="1" customWidth="1"/>
    <col min="4610" max="4852" width="9.13333333333333" style="224"/>
    <col min="4853" max="4853" width="30.1333333333333" style="224" customWidth="1"/>
    <col min="4854" max="4856" width="16.6333333333333" style="224" customWidth="1"/>
    <col min="4857" max="4857" width="30.1333333333333" style="224" customWidth="1"/>
    <col min="4858" max="4860" width="18" style="224" customWidth="1"/>
    <col min="4861" max="4865" width="9.13333333333333" style="224" hidden="1" customWidth="1"/>
    <col min="4866" max="5108" width="9.13333333333333" style="224"/>
    <col min="5109" max="5109" width="30.1333333333333" style="224" customWidth="1"/>
    <col min="5110" max="5112" width="16.6333333333333" style="224" customWidth="1"/>
    <col min="5113" max="5113" width="30.1333333333333" style="224" customWidth="1"/>
    <col min="5114" max="5116" width="18" style="224" customWidth="1"/>
    <col min="5117" max="5121" width="9.13333333333333" style="224" hidden="1" customWidth="1"/>
    <col min="5122" max="5364" width="9.13333333333333" style="224"/>
    <col min="5365" max="5365" width="30.1333333333333" style="224" customWidth="1"/>
    <col min="5366" max="5368" width="16.6333333333333" style="224" customWidth="1"/>
    <col min="5369" max="5369" width="30.1333333333333" style="224" customWidth="1"/>
    <col min="5370" max="5372" width="18" style="224" customWidth="1"/>
    <col min="5373" max="5377" width="9.13333333333333" style="224" hidden="1" customWidth="1"/>
    <col min="5378" max="5620" width="9.13333333333333" style="224"/>
    <col min="5621" max="5621" width="30.1333333333333" style="224" customWidth="1"/>
    <col min="5622" max="5624" width="16.6333333333333" style="224" customWidth="1"/>
    <col min="5625" max="5625" width="30.1333333333333" style="224" customWidth="1"/>
    <col min="5626" max="5628" width="18" style="224" customWidth="1"/>
    <col min="5629" max="5633" width="9.13333333333333" style="224" hidden="1" customWidth="1"/>
    <col min="5634" max="5876" width="9.13333333333333" style="224"/>
    <col min="5877" max="5877" width="30.1333333333333" style="224" customWidth="1"/>
    <col min="5878" max="5880" width="16.6333333333333" style="224" customWidth="1"/>
    <col min="5881" max="5881" width="30.1333333333333" style="224" customWidth="1"/>
    <col min="5882" max="5884" width="18" style="224" customWidth="1"/>
    <col min="5885" max="5889" width="9.13333333333333" style="224" hidden="1" customWidth="1"/>
    <col min="5890" max="6132" width="9.13333333333333" style="224"/>
    <col min="6133" max="6133" width="30.1333333333333" style="224" customWidth="1"/>
    <col min="6134" max="6136" width="16.6333333333333" style="224" customWidth="1"/>
    <col min="6137" max="6137" width="30.1333333333333" style="224" customWidth="1"/>
    <col min="6138" max="6140" width="18" style="224" customWidth="1"/>
    <col min="6141" max="6145" width="9.13333333333333" style="224" hidden="1" customWidth="1"/>
    <col min="6146" max="6388" width="9.13333333333333" style="224"/>
    <col min="6389" max="6389" width="30.1333333333333" style="224" customWidth="1"/>
    <col min="6390" max="6392" width="16.6333333333333" style="224" customWidth="1"/>
    <col min="6393" max="6393" width="30.1333333333333" style="224" customWidth="1"/>
    <col min="6394" max="6396" width="18" style="224" customWidth="1"/>
    <col min="6397" max="6401" width="9.13333333333333" style="224" hidden="1" customWidth="1"/>
    <col min="6402" max="6644" width="9.13333333333333" style="224"/>
    <col min="6645" max="6645" width="30.1333333333333" style="224" customWidth="1"/>
    <col min="6646" max="6648" width="16.6333333333333" style="224" customWidth="1"/>
    <col min="6649" max="6649" width="30.1333333333333" style="224" customWidth="1"/>
    <col min="6650" max="6652" width="18" style="224" customWidth="1"/>
    <col min="6653" max="6657" width="9.13333333333333" style="224" hidden="1" customWidth="1"/>
    <col min="6658" max="6900" width="9.13333333333333" style="224"/>
    <col min="6901" max="6901" width="30.1333333333333" style="224" customWidth="1"/>
    <col min="6902" max="6904" width="16.6333333333333" style="224" customWidth="1"/>
    <col min="6905" max="6905" width="30.1333333333333" style="224" customWidth="1"/>
    <col min="6906" max="6908" width="18" style="224" customWidth="1"/>
    <col min="6909" max="6913" width="9.13333333333333" style="224" hidden="1" customWidth="1"/>
    <col min="6914" max="7156" width="9.13333333333333" style="224"/>
    <col min="7157" max="7157" width="30.1333333333333" style="224" customWidth="1"/>
    <col min="7158" max="7160" width="16.6333333333333" style="224" customWidth="1"/>
    <col min="7161" max="7161" width="30.1333333333333" style="224" customWidth="1"/>
    <col min="7162" max="7164" width="18" style="224" customWidth="1"/>
    <col min="7165" max="7169" width="9.13333333333333" style="224" hidden="1" customWidth="1"/>
    <col min="7170" max="7412" width="9.13333333333333" style="224"/>
    <col min="7413" max="7413" width="30.1333333333333" style="224" customWidth="1"/>
    <col min="7414" max="7416" width="16.6333333333333" style="224" customWidth="1"/>
    <col min="7417" max="7417" width="30.1333333333333" style="224" customWidth="1"/>
    <col min="7418" max="7420" width="18" style="224" customWidth="1"/>
    <col min="7421" max="7425" width="9.13333333333333" style="224" hidden="1" customWidth="1"/>
    <col min="7426" max="7668" width="9.13333333333333" style="224"/>
    <col min="7669" max="7669" width="30.1333333333333" style="224" customWidth="1"/>
    <col min="7670" max="7672" width="16.6333333333333" style="224" customWidth="1"/>
    <col min="7673" max="7673" width="30.1333333333333" style="224" customWidth="1"/>
    <col min="7674" max="7676" width="18" style="224" customWidth="1"/>
    <col min="7677" max="7681" width="9.13333333333333" style="224" hidden="1" customWidth="1"/>
    <col min="7682" max="7924" width="9.13333333333333" style="224"/>
    <col min="7925" max="7925" width="30.1333333333333" style="224" customWidth="1"/>
    <col min="7926" max="7928" width="16.6333333333333" style="224" customWidth="1"/>
    <col min="7929" max="7929" width="30.1333333333333" style="224" customWidth="1"/>
    <col min="7930" max="7932" width="18" style="224" customWidth="1"/>
    <col min="7933" max="7937" width="9.13333333333333" style="224" hidden="1" customWidth="1"/>
    <col min="7938" max="8180" width="9.13333333333333" style="224"/>
    <col min="8181" max="8181" width="30.1333333333333" style="224" customWidth="1"/>
    <col min="8182" max="8184" width="16.6333333333333" style="224" customWidth="1"/>
    <col min="8185" max="8185" width="30.1333333333333" style="224" customWidth="1"/>
    <col min="8186" max="8188" width="18" style="224" customWidth="1"/>
    <col min="8189" max="8193" width="9.13333333333333" style="224" hidden="1" customWidth="1"/>
    <col min="8194" max="8436" width="9.13333333333333" style="224"/>
    <col min="8437" max="8437" width="30.1333333333333" style="224" customWidth="1"/>
    <col min="8438" max="8440" width="16.6333333333333" style="224" customWidth="1"/>
    <col min="8441" max="8441" width="30.1333333333333" style="224" customWidth="1"/>
    <col min="8442" max="8444" width="18" style="224" customWidth="1"/>
    <col min="8445" max="8449" width="9.13333333333333" style="224" hidden="1" customWidth="1"/>
    <col min="8450" max="8692" width="9.13333333333333" style="224"/>
    <col min="8693" max="8693" width="30.1333333333333" style="224" customWidth="1"/>
    <col min="8694" max="8696" width="16.6333333333333" style="224" customWidth="1"/>
    <col min="8697" max="8697" width="30.1333333333333" style="224" customWidth="1"/>
    <col min="8698" max="8700" width="18" style="224" customWidth="1"/>
    <col min="8701" max="8705" width="9.13333333333333" style="224" hidden="1" customWidth="1"/>
    <col min="8706" max="8948" width="9.13333333333333" style="224"/>
    <col min="8949" max="8949" width="30.1333333333333" style="224" customWidth="1"/>
    <col min="8950" max="8952" width="16.6333333333333" style="224" customWidth="1"/>
    <col min="8953" max="8953" width="30.1333333333333" style="224" customWidth="1"/>
    <col min="8954" max="8956" width="18" style="224" customWidth="1"/>
    <col min="8957" max="8961" width="9.13333333333333" style="224" hidden="1" customWidth="1"/>
    <col min="8962" max="9204" width="9.13333333333333" style="224"/>
    <col min="9205" max="9205" width="30.1333333333333" style="224" customWidth="1"/>
    <col min="9206" max="9208" width="16.6333333333333" style="224" customWidth="1"/>
    <col min="9209" max="9209" width="30.1333333333333" style="224" customWidth="1"/>
    <col min="9210" max="9212" width="18" style="224" customWidth="1"/>
    <col min="9213" max="9217" width="9.13333333333333" style="224" hidden="1" customWidth="1"/>
    <col min="9218" max="9460" width="9.13333333333333" style="224"/>
    <col min="9461" max="9461" width="30.1333333333333" style="224" customWidth="1"/>
    <col min="9462" max="9464" width="16.6333333333333" style="224" customWidth="1"/>
    <col min="9465" max="9465" width="30.1333333333333" style="224" customWidth="1"/>
    <col min="9466" max="9468" width="18" style="224" customWidth="1"/>
    <col min="9469" max="9473" width="9.13333333333333" style="224" hidden="1" customWidth="1"/>
    <col min="9474" max="9716" width="9.13333333333333" style="224"/>
    <col min="9717" max="9717" width="30.1333333333333" style="224" customWidth="1"/>
    <col min="9718" max="9720" width="16.6333333333333" style="224" customWidth="1"/>
    <col min="9721" max="9721" width="30.1333333333333" style="224" customWidth="1"/>
    <col min="9722" max="9724" width="18" style="224" customWidth="1"/>
    <col min="9725" max="9729" width="9.13333333333333" style="224" hidden="1" customWidth="1"/>
    <col min="9730" max="9972" width="9.13333333333333" style="224"/>
    <col min="9973" max="9973" width="30.1333333333333" style="224" customWidth="1"/>
    <col min="9974" max="9976" width="16.6333333333333" style="224" customWidth="1"/>
    <col min="9977" max="9977" width="30.1333333333333" style="224" customWidth="1"/>
    <col min="9978" max="9980" width="18" style="224" customWidth="1"/>
    <col min="9981" max="9985" width="9.13333333333333" style="224" hidden="1" customWidth="1"/>
    <col min="9986" max="10228" width="9.13333333333333" style="224"/>
    <col min="10229" max="10229" width="30.1333333333333" style="224" customWidth="1"/>
    <col min="10230" max="10232" width="16.6333333333333" style="224" customWidth="1"/>
    <col min="10233" max="10233" width="30.1333333333333" style="224" customWidth="1"/>
    <col min="10234" max="10236" width="18" style="224" customWidth="1"/>
    <col min="10237" max="10241" width="9.13333333333333" style="224" hidden="1" customWidth="1"/>
    <col min="10242" max="10484" width="9.13333333333333" style="224"/>
    <col min="10485" max="10485" width="30.1333333333333" style="224" customWidth="1"/>
    <col min="10486" max="10488" width="16.6333333333333" style="224" customWidth="1"/>
    <col min="10489" max="10489" width="30.1333333333333" style="224" customWidth="1"/>
    <col min="10490" max="10492" width="18" style="224" customWidth="1"/>
    <col min="10493" max="10497" width="9.13333333333333" style="224" hidden="1" customWidth="1"/>
    <col min="10498" max="10740" width="9.13333333333333" style="224"/>
    <col min="10741" max="10741" width="30.1333333333333" style="224" customWidth="1"/>
    <col min="10742" max="10744" width="16.6333333333333" style="224" customWidth="1"/>
    <col min="10745" max="10745" width="30.1333333333333" style="224" customWidth="1"/>
    <col min="10746" max="10748" width="18" style="224" customWidth="1"/>
    <col min="10749" max="10753" width="9.13333333333333" style="224" hidden="1" customWidth="1"/>
    <col min="10754" max="10996" width="9.13333333333333" style="224"/>
    <col min="10997" max="10997" width="30.1333333333333" style="224" customWidth="1"/>
    <col min="10998" max="11000" width="16.6333333333333" style="224" customWidth="1"/>
    <col min="11001" max="11001" width="30.1333333333333" style="224" customWidth="1"/>
    <col min="11002" max="11004" width="18" style="224" customWidth="1"/>
    <col min="11005" max="11009" width="9.13333333333333" style="224" hidden="1" customWidth="1"/>
    <col min="11010" max="11252" width="9.13333333333333" style="224"/>
    <col min="11253" max="11253" width="30.1333333333333" style="224" customWidth="1"/>
    <col min="11254" max="11256" width="16.6333333333333" style="224" customWidth="1"/>
    <col min="11257" max="11257" width="30.1333333333333" style="224" customWidth="1"/>
    <col min="11258" max="11260" width="18" style="224" customWidth="1"/>
    <col min="11261" max="11265" width="9.13333333333333" style="224" hidden="1" customWidth="1"/>
    <col min="11266" max="11508" width="9.13333333333333" style="224"/>
    <col min="11509" max="11509" width="30.1333333333333" style="224" customWidth="1"/>
    <col min="11510" max="11512" width="16.6333333333333" style="224" customWidth="1"/>
    <col min="11513" max="11513" width="30.1333333333333" style="224" customWidth="1"/>
    <col min="11514" max="11516" width="18" style="224" customWidth="1"/>
    <col min="11517" max="11521" width="9.13333333333333" style="224" hidden="1" customWidth="1"/>
    <col min="11522" max="11764" width="9.13333333333333" style="224"/>
    <col min="11765" max="11765" width="30.1333333333333" style="224" customWidth="1"/>
    <col min="11766" max="11768" width="16.6333333333333" style="224" customWidth="1"/>
    <col min="11769" max="11769" width="30.1333333333333" style="224" customWidth="1"/>
    <col min="11770" max="11772" width="18" style="224" customWidth="1"/>
    <col min="11773" max="11777" width="9.13333333333333" style="224" hidden="1" customWidth="1"/>
    <col min="11778" max="12020" width="9.13333333333333" style="224"/>
    <col min="12021" max="12021" width="30.1333333333333" style="224" customWidth="1"/>
    <col min="12022" max="12024" width="16.6333333333333" style="224" customWidth="1"/>
    <col min="12025" max="12025" width="30.1333333333333" style="224" customWidth="1"/>
    <col min="12026" max="12028" width="18" style="224" customWidth="1"/>
    <col min="12029" max="12033" width="9.13333333333333" style="224" hidden="1" customWidth="1"/>
    <col min="12034" max="12276" width="9.13333333333333" style="224"/>
    <col min="12277" max="12277" width="30.1333333333333" style="224" customWidth="1"/>
    <col min="12278" max="12280" width="16.6333333333333" style="224" customWidth="1"/>
    <col min="12281" max="12281" width="30.1333333333333" style="224" customWidth="1"/>
    <col min="12282" max="12284" width="18" style="224" customWidth="1"/>
    <col min="12285" max="12289" width="9.13333333333333" style="224" hidden="1" customWidth="1"/>
    <col min="12290" max="12532" width="9.13333333333333" style="224"/>
    <col min="12533" max="12533" width="30.1333333333333" style="224" customWidth="1"/>
    <col min="12534" max="12536" width="16.6333333333333" style="224" customWidth="1"/>
    <col min="12537" max="12537" width="30.1333333333333" style="224" customWidth="1"/>
    <col min="12538" max="12540" width="18" style="224" customWidth="1"/>
    <col min="12541" max="12545" width="9.13333333333333" style="224" hidden="1" customWidth="1"/>
    <col min="12546" max="12788" width="9.13333333333333" style="224"/>
    <col min="12789" max="12789" width="30.1333333333333" style="224" customWidth="1"/>
    <col min="12790" max="12792" width="16.6333333333333" style="224" customWidth="1"/>
    <col min="12793" max="12793" width="30.1333333333333" style="224" customWidth="1"/>
    <col min="12794" max="12796" width="18" style="224" customWidth="1"/>
    <col min="12797" max="12801" width="9.13333333333333" style="224" hidden="1" customWidth="1"/>
    <col min="12802" max="13044" width="9.13333333333333" style="224"/>
    <col min="13045" max="13045" width="30.1333333333333" style="224" customWidth="1"/>
    <col min="13046" max="13048" width="16.6333333333333" style="224" customWidth="1"/>
    <col min="13049" max="13049" width="30.1333333333333" style="224" customWidth="1"/>
    <col min="13050" max="13052" width="18" style="224" customWidth="1"/>
    <col min="13053" max="13057" width="9.13333333333333" style="224" hidden="1" customWidth="1"/>
    <col min="13058" max="13300" width="9.13333333333333" style="224"/>
    <col min="13301" max="13301" width="30.1333333333333" style="224" customWidth="1"/>
    <col min="13302" max="13304" width="16.6333333333333" style="224" customWidth="1"/>
    <col min="13305" max="13305" width="30.1333333333333" style="224" customWidth="1"/>
    <col min="13306" max="13308" width="18" style="224" customWidth="1"/>
    <col min="13309" max="13313" width="9.13333333333333" style="224" hidden="1" customWidth="1"/>
    <col min="13314" max="13556" width="9.13333333333333" style="224"/>
    <col min="13557" max="13557" width="30.1333333333333" style="224" customWidth="1"/>
    <col min="13558" max="13560" width="16.6333333333333" style="224" customWidth="1"/>
    <col min="13561" max="13561" width="30.1333333333333" style="224" customWidth="1"/>
    <col min="13562" max="13564" width="18" style="224" customWidth="1"/>
    <col min="13565" max="13569" width="9.13333333333333" style="224" hidden="1" customWidth="1"/>
    <col min="13570" max="13812" width="9.13333333333333" style="224"/>
    <col min="13813" max="13813" width="30.1333333333333" style="224" customWidth="1"/>
    <col min="13814" max="13816" width="16.6333333333333" style="224" customWidth="1"/>
    <col min="13817" max="13817" width="30.1333333333333" style="224" customWidth="1"/>
    <col min="13818" max="13820" width="18" style="224" customWidth="1"/>
    <col min="13821" max="13825" width="9.13333333333333" style="224" hidden="1" customWidth="1"/>
    <col min="13826" max="14068" width="9.13333333333333" style="224"/>
    <col min="14069" max="14069" width="30.1333333333333" style="224" customWidth="1"/>
    <col min="14070" max="14072" width="16.6333333333333" style="224" customWidth="1"/>
    <col min="14073" max="14073" width="30.1333333333333" style="224" customWidth="1"/>
    <col min="14074" max="14076" width="18" style="224" customWidth="1"/>
    <col min="14077" max="14081" width="9.13333333333333" style="224" hidden="1" customWidth="1"/>
    <col min="14082" max="14324" width="9.13333333333333" style="224"/>
    <col min="14325" max="14325" width="30.1333333333333" style="224" customWidth="1"/>
    <col min="14326" max="14328" width="16.6333333333333" style="224" customWidth="1"/>
    <col min="14329" max="14329" width="30.1333333333333" style="224" customWidth="1"/>
    <col min="14330" max="14332" width="18" style="224" customWidth="1"/>
    <col min="14333" max="14337" width="9.13333333333333" style="224" hidden="1" customWidth="1"/>
    <col min="14338" max="14580" width="9.13333333333333" style="224"/>
    <col min="14581" max="14581" width="30.1333333333333" style="224" customWidth="1"/>
    <col min="14582" max="14584" width="16.6333333333333" style="224" customWidth="1"/>
    <col min="14585" max="14585" width="30.1333333333333" style="224" customWidth="1"/>
    <col min="14586" max="14588" width="18" style="224" customWidth="1"/>
    <col min="14589" max="14593" width="9.13333333333333" style="224" hidden="1" customWidth="1"/>
    <col min="14594" max="14836" width="9.13333333333333" style="224"/>
    <col min="14837" max="14837" width="30.1333333333333" style="224" customWidth="1"/>
    <col min="14838" max="14840" width="16.6333333333333" style="224" customWidth="1"/>
    <col min="14841" max="14841" width="30.1333333333333" style="224" customWidth="1"/>
    <col min="14842" max="14844" width="18" style="224" customWidth="1"/>
    <col min="14845" max="14849" width="9.13333333333333" style="224" hidden="1" customWidth="1"/>
    <col min="14850" max="15092" width="9.13333333333333" style="224"/>
    <col min="15093" max="15093" width="30.1333333333333" style="224" customWidth="1"/>
    <col min="15094" max="15096" width="16.6333333333333" style="224" customWidth="1"/>
    <col min="15097" max="15097" width="30.1333333333333" style="224" customWidth="1"/>
    <col min="15098" max="15100" width="18" style="224" customWidth="1"/>
    <col min="15101" max="15105" width="9.13333333333333" style="224" hidden="1" customWidth="1"/>
    <col min="15106" max="15348" width="9.13333333333333" style="224"/>
    <col min="15349" max="15349" width="30.1333333333333" style="224" customWidth="1"/>
    <col min="15350" max="15352" width="16.6333333333333" style="224" customWidth="1"/>
    <col min="15353" max="15353" width="30.1333333333333" style="224" customWidth="1"/>
    <col min="15354" max="15356" width="18" style="224" customWidth="1"/>
    <col min="15357" max="15361" width="9.13333333333333" style="224" hidden="1" customWidth="1"/>
    <col min="15362" max="15604" width="9.13333333333333" style="224"/>
    <col min="15605" max="15605" width="30.1333333333333" style="224" customWidth="1"/>
    <col min="15606" max="15608" width="16.6333333333333" style="224" customWidth="1"/>
    <col min="15609" max="15609" width="30.1333333333333" style="224" customWidth="1"/>
    <col min="15610" max="15612" width="18" style="224" customWidth="1"/>
    <col min="15613" max="15617" width="9.13333333333333" style="224" hidden="1" customWidth="1"/>
    <col min="15618" max="15860" width="9.13333333333333" style="224"/>
    <col min="15861" max="15861" width="30.1333333333333" style="224" customWidth="1"/>
    <col min="15862" max="15864" width="16.6333333333333" style="224" customWidth="1"/>
    <col min="15865" max="15865" width="30.1333333333333" style="224" customWidth="1"/>
    <col min="15866" max="15868" width="18" style="224" customWidth="1"/>
    <col min="15869" max="15873" width="9.13333333333333" style="224" hidden="1" customWidth="1"/>
    <col min="15874" max="16116" width="9.13333333333333" style="224"/>
    <col min="16117" max="16117" width="30.1333333333333" style="224" customWidth="1"/>
    <col min="16118" max="16120" width="16.6333333333333" style="224" customWidth="1"/>
    <col min="16121" max="16121" width="30.1333333333333" style="224" customWidth="1"/>
    <col min="16122" max="16124" width="18" style="224" customWidth="1"/>
    <col min="16125" max="16129" width="9.13333333333333" style="224" hidden="1" customWidth="1"/>
    <col min="16130" max="16384" width="9.13333333333333" style="224"/>
  </cols>
  <sheetData>
    <row r="1" s="218" customFormat="1" ht="19.5" customHeight="1" spans="1:3">
      <c r="A1" s="113" t="s">
        <v>228</v>
      </c>
      <c r="B1" s="219"/>
      <c r="C1" s="219"/>
    </row>
    <row r="2" s="219" customFormat="1" ht="20.25" spans="1:4">
      <c r="A2" s="138" t="s">
        <v>229</v>
      </c>
      <c r="B2" s="138"/>
      <c r="C2" s="138"/>
      <c r="D2" s="138"/>
    </row>
    <row r="3" s="220" customFormat="1" ht="19.5" customHeight="1" spans="1:4">
      <c r="A3" s="225"/>
      <c r="B3" s="225"/>
      <c r="C3" s="225"/>
      <c r="D3" s="226" t="s">
        <v>70</v>
      </c>
    </row>
    <row r="4" s="220" customFormat="1" ht="50.1" customHeight="1" spans="1:4">
      <c r="A4" s="227" t="s">
        <v>100</v>
      </c>
      <c r="B4" s="122" t="s">
        <v>72</v>
      </c>
      <c r="C4" s="122" t="s">
        <v>73</v>
      </c>
      <c r="D4" s="123" t="s">
        <v>74</v>
      </c>
    </row>
    <row r="5" s="221" customFormat="1" ht="24.95" customHeight="1" spans="1:4">
      <c r="A5" s="240" t="s">
        <v>101</v>
      </c>
      <c r="B5" s="329">
        <f>SUM(B6:B14)</f>
        <v>638316</v>
      </c>
      <c r="C5" s="329">
        <f>SUM(C6:C14)</f>
        <v>632796</v>
      </c>
      <c r="D5" s="327">
        <f>C5/B5</f>
        <v>0.991352245596225</v>
      </c>
    </row>
    <row r="6" s="221" customFormat="1" ht="24.95" customHeight="1" spans="1:4">
      <c r="A6" s="241" t="s">
        <v>230</v>
      </c>
      <c r="B6" s="231"/>
      <c r="C6" s="231"/>
      <c r="D6" s="322"/>
    </row>
    <row r="7" s="221" customFormat="1" ht="24.95" customHeight="1" spans="1:4">
      <c r="A7" s="241" t="s">
        <v>231</v>
      </c>
      <c r="B7" s="335">
        <v>197</v>
      </c>
      <c r="C7" s="335">
        <v>408</v>
      </c>
      <c r="D7" s="322">
        <f t="shared" ref="D6:D14" si="0">C7/B7</f>
        <v>2.07106598984772</v>
      </c>
    </row>
    <row r="8" s="221" customFormat="1" ht="24.95" customHeight="1" spans="1:4">
      <c r="A8" s="241" t="s">
        <v>232</v>
      </c>
      <c r="B8" s="335">
        <v>294693</v>
      </c>
      <c r="C8" s="335">
        <v>371427</v>
      </c>
      <c r="D8" s="322">
        <f t="shared" si="0"/>
        <v>1.26038623245208</v>
      </c>
    </row>
    <row r="9" s="221" customFormat="1" ht="24.95" customHeight="1" spans="1:4">
      <c r="A9" s="241" t="s">
        <v>233</v>
      </c>
      <c r="B9" s="335">
        <v>7125</v>
      </c>
      <c r="C9" s="335">
        <v>1229</v>
      </c>
      <c r="D9" s="322">
        <f t="shared" si="0"/>
        <v>0.172491228070175</v>
      </c>
    </row>
    <row r="10" s="221" customFormat="1" ht="24.95" customHeight="1" spans="1:4">
      <c r="A10" s="241" t="s">
        <v>234</v>
      </c>
      <c r="B10" s="335"/>
      <c r="C10" s="335"/>
      <c r="D10" s="322"/>
    </row>
    <row r="11" s="221" customFormat="1" ht="24.95" customHeight="1" spans="1:4">
      <c r="A11" s="241" t="s">
        <v>235</v>
      </c>
      <c r="B11" s="335">
        <v>293549</v>
      </c>
      <c r="C11" s="335">
        <v>210464</v>
      </c>
      <c r="D11" s="322">
        <f t="shared" si="0"/>
        <v>0.716963777767937</v>
      </c>
    </row>
    <row r="12" s="222" customFormat="1" ht="24.95" customHeight="1" spans="1:4">
      <c r="A12" s="241" t="s">
        <v>236</v>
      </c>
      <c r="B12" s="335">
        <v>42748</v>
      </c>
      <c r="C12" s="335">
        <v>49266</v>
      </c>
      <c r="D12" s="322">
        <f t="shared" si="0"/>
        <v>1.15247496958922</v>
      </c>
    </row>
    <row r="13" s="222" customFormat="1" ht="24.95" customHeight="1" spans="1:4">
      <c r="A13" s="241" t="s">
        <v>237</v>
      </c>
      <c r="B13" s="335">
        <v>4</v>
      </c>
      <c r="C13" s="335">
        <v>2</v>
      </c>
      <c r="D13" s="322">
        <f t="shared" si="0"/>
        <v>0.5</v>
      </c>
    </row>
    <row r="14" ht="24.95" customHeight="1" spans="1:4">
      <c r="A14" s="245" t="s">
        <v>238</v>
      </c>
      <c r="B14" s="336">
        <v>0</v>
      </c>
      <c r="C14" s="336"/>
      <c r="D14" s="324"/>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8"/>
  <sheetViews>
    <sheetView showGridLines="0" showZeros="0" view="pageBreakPreview" zoomScale="85" zoomScaleNormal="115" workbookViewId="0">
      <selection activeCell="D18" sqref="D18"/>
    </sheetView>
  </sheetViews>
  <sheetFormatPr defaultColWidth="9.13333333333333" defaultRowHeight="14.25" outlineLevelCol="3"/>
  <cols>
    <col min="1" max="1" width="47.125" style="223" customWidth="1"/>
    <col min="2" max="4" width="15.6333333333333" style="223" customWidth="1"/>
    <col min="5" max="247" width="9.13333333333333" style="224"/>
    <col min="248" max="248" width="30.1333333333333" style="224" customWidth="1"/>
    <col min="249" max="251" width="16.6333333333333" style="224" customWidth="1"/>
    <col min="252" max="252" width="30.1333333333333" style="224" customWidth="1"/>
    <col min="253" max="255" width="18" style="224" customWidth="1"/>
    <col min="256" max="260" width="9.13333333333333" style="224" hidden="1" customWidth="1"/>
    <col min="261" max="503" width="9.13333333333333" style="224"/>
    <col min="504" max="504" width="30.1333333333333" style="224" customWidth="1"/>
    <col min="505" max="507" width="16.6333333333333" style="224" customWidth="1"/>
    <col min="508" max="508" width="30.1333333333333" style="224" customWidth="1"/>
    <col min="509" max="511" width="18" style="224" customWidth="1"/>
    <col min="512" max="516" width="9.13333333333333" style="224" hidden="1" customWidth="1"/>
    <col min="517" max="759" width="9.13333333333333" style="224"/>
    <col min="760" max="760" width="30.1333333333333" style="224" customWidth="1"/>
    <col min="761" max="763" width="16.6333333333333" style="224" customWidth="1"/>
    <col min="764" max="764" width="30.1333333333333" style="224" customWidth="1"/>
    <col min="765" max="767" width="18" style="224" customWidth="1"/>
    <col min="768" max="772" width="9.13333333333333" style="224" hidden="1" customWidth="1"/>
    <col min="773" max="1015" width="9.13333333333333" style="224"/>
    <col min="1016" max="1016" width="30.1333333333333" style="224" customWidth="1"/>
    <col min="1017" max="1019" width="16.6333333333333" style="224" customWidth="1"/>
    <col min="1020" max="1020" width="30.1333333333333" style="224" customWidth="1"/>
    <col min="1021" max="1023" width="18" style="224" customWidth="1"/>
    <col min="1024" max="1028" width="9.13333333333333" style="224" hidden="1" customWidth="1"/>
    <col min="1029" max="1271" width="9.13333333333333" style="224"/>
    <col min="1272" max="1272" width="30.1333333333333" style="224" customWidth="1"/>
    <col min="1273" max="1275" width="16.6333333333333" style="224" customWidth="1"/>
    <col min="1276" max="1276" width="30.1333333333333" style="224" customWidth="1"/>
    <col min="1277" max="1279" width="18" style="224" customWidth="1"/>
    <col min="1280" max="1284" width="9.13333333333333" style="224" hidden="1" customWidth="1"/>
    <col min="1285" max="1527" width="9.13333333333333" style="224"/>
    <col min="1528" max="1528" width="30.1333333333333" style="224" customWidth="1"/>
    <col min="1529" max="1531" width="16.6333333333333" style="224" customWidth="1"/>
    <col min="1532" max="1532" width="30.1333333333333" style="224" customWidth="1"/>
    <col min="1533" max="1535" width="18" style="224" customWidth="1"/>
    <col min="1536" max="1540" width="9.13333333333333" style="224" hidden="1" customWidth="1"/>
    <col min="1541" max="1783" width="9.13333333333333" style="224"/>
    <col min="1784" max="1784" width="30.1333333333333" style="224" customWidth="1"/>
    <col min="1785" max="1787" width="16.6333333333333" style="224" customWidth="1"/>
    <col min="1788" max="1788" width="30.1333333333333" style="224" customWidth="1"/>
    <col min="1789" max="1791" width="18" style="224" customWidth="1"/>
    <col min="1792" max="1796" width="9.13333333333333" style="224" hidden="1" customWidth="1"/>
    <col min="1797" max="2039" width="9.13333333333333" style="224"/>
    <col min="2040" max="2040" width="30.1333333333333" style="224" customWidth="1"/>
    <col min="2041" max="2043" width="16.6333333333333" style="224" customWidth="1"/>
    <col min="2044" max="2044" width="30.1333333333333" style="224" customWidth="1"/>
    <col min="2045" max="2047" width="18" style="224" customWidth="1"/>
    <col min="2048" max="2052" width="9.13333333333333" style="224" hidden="1" customWidth="1"/>
    <col min="2053" max="2295" width="9.13333333333333" style="224"/>
    <col min="2296" max="2296" width="30.1333333333333" style="224" customWidth="1"/>
    <col min="2297" max="2299" width="16.6333333333333" style="224" customWidth="1"/>
    <col min="2300" max="2300" width="30.1333333333333" style="224" customWidth="1"/>
    <col min="2301" max="2303" width="18" style="224" customWidth="1"/>
    <col min="2304" max="2308" width="9.13333333333333" style="224" hidden="1" customWidth="1"/>
    <col min="2309" max="2551" width="9.13333333333333" style="224"/>
    <col min="2552" max="2552" width="30.1333333333333" style="224" customWidth="1"/>
    <col min="2553" max="2555" width="16.6333333333333" style="224" customWidth="1"/>
    <col min="2556" max="2556" width="30.1333333333333" style="224" customWidth="1"/>
    <col min="2557" max="2559" width="18" style="224" customWidth="1"/>
    <col min="2560" max="2564" width="9.13333333333333" style="224" hidden="1" customWidth="1"/>
    <col min="2565" max="2807" width="9.13333333333333" style="224"/>
    <col min="2808" max="2808" width="30.1333333333333" style="224" customWidth="1"/>
    <col min="2809" max="2811" width="16.6333333333333" style="224" customWidth="1"/>
    <col min="2812" max="2812" width="30.1333333333333" style="224" customWidth="1"/>
    <col min="2813" max="2815" width="18" style="224" customWidth="1"/>
    <col min="2816" max="2820" width="9.13333333333333" style="224" hidden="1" customWidth="1"/>
    <col min="2821" max="3063" width="9.13333333333333" style="224"/>
    <col min="3064" max="3064" width="30.1333333333333" style="224" customWidth="1"/>
    <col min="3065" max="3067" width="16.6333333333333" style="224" customWidth="1"/>
    <col min="3068" max="3068" width="30.1333333333333" style="224" customWidth="1"/>
    <col min="3069" max="3071" width="18" style="224" customWidth="1"/>
    <col min="3072" max="3076" width="9.13333333333333" style="224" hidden="1" customWidth="1"/>
    <col min="3077" max="3319" width="9.13333333333333" style="224"/>
    <col min="3320" max="3320" width="30.1333333333333" style="224" customWidth="1"/>
    <col min="3321" max="3323" width="16.6333333333333" style="224" customWidth="1"/>
    <col min="3324" max="3324" width="30.1333333333333" style="224" customWidth="1"/>
    <col min="3325" max="3327" width="18" style="224" customWidth="1"/>
    <col min="3328" max="3332" width="9.13333333333333" style="224" hidden="1" customWidth="1"/>
    <col min="3333" max="3575" width="9.13333333333333" style="224"/>
    <col min="3576" max="3576" width="30.1333333333333" style="224" customWidth="1"/>
    <col min="3577" max="3579" width="16.6333333333333" style="224" customWidth="1"/>
    <col min="3580" max="3580" width="30.1333333333333" style="224" customWidth="1"/>
    <col min="3581" max="3583" width="18" style="224" customWidth="1"/>
    <col min="3584" max="3588" width="9.13333333333333" style="224" hidden="1" customWidth="1"/>
    <col min="3589" max="3831" width="9.13333333333333" style="224"/>
    <col min="3832" max="3832" width="30.1333333333333" style="224" customWidth="1"/>
    <col min="3833" max="3835" width="16.6333333333333" style="224" customWidth="1"/>
    <col min="3836" max="3836" width="30.1333333333333" style="224" customWidth="1"/>
    <col min="3837" max="3839" width="18" style="224" customWidth="1"/>
    <col min="3840" max="3844" width="9.13333333333333" style="224" hidden="1" customWidth="1"/>
    <col min="3845" max="4087" width="9.13333333333333" style="224"/>
    <col min="4088" max="4088" width="30.1333333333333" style="224" customWidth="1"/>
    <col min="4089" max="4091" width="16.6333333333333" style="224" customWidth="1"/>
    <col min="4092" max="4092" width="30.1333333333333" style="224" customWidth="1"/>
    <col min="4093" max="4095" width="18" style="224" customWidth="1"/>
    <col min="4096" max="4100" width="9.13333333333333" style="224" hidden="1" customWidth="1"/>
    <col min="4101" max="4343" width="9.13333333333333" style="224"/>
    <col min="4344" max="4344" width="30.1333333333333" style="224" customWidth="1"/>
    <col min="4345" max="4347" width="16.6333333333333" style="224" customWidth="1"/>
    <col min="4348" max="4348" width="30.1333333333333" style="224" customWidth="1"/>
    <col min="4349" max="4351" width="18" style="224" customWidth="1"/>
    <col min="4352" max="4356" width="9.13333333333333" style="224" hidden="1" customWidth="1"/>
    <col min="4357" max="4599" width="9.13333333333333" style="224"/>
    <col min="4600" max="4600" width="30.1333333333333" style="224" customWidth="1"/>
    <col min="4601" max="4603" width="16.6333333333333" style="224" customWidth="1"/>
    <col min="4604" max="4604" width="30.1333333333333" style="224" customWidth="1"/>
    <col min="4605" max="4607" width="18" style="224" customWidth="1"/>
    <col min="4608" max="4612" width="9.13333333333333" style="224" hidden="1" customWidth="1"/>
    <col min="4613" max="4855" width="9.13333333333333" style="224"/>
    <col min="4856" max="4856" width="30.1333333333333" style="224" customWidth="1"/>
    <col min="4857" max="4859" width="16.6333333333333" style="224" customWidth="1"/>
    <col min="4860" max="4860" width="30.1333333333333" style="224" customWidth="1"/>
    <col min="4861" max="4863" width="18" style="224" customWidth="1"/>
    <col min="4864" max="4868" width="9.13333333333333" style="224" hidden="1" customWidth="1"/>
    <col min="4869" max="5111" width="9.13333333333333" style="224"/>
    <col min="5112" max="5112" width="30.1333333333333" style="224" customWidth="1"/>
    <col min="5113" max="5115" width="16.6333333333333" style="224" customWidth="1"/>
    <col min="5116" max="5116" width="30.1333333333333" style="224" customWidth="1"/>
    <col min="5117" max="5119" width="18" style="224" customWidth="1"/>
    <col min="5120" max="5124" width="9.13333333333333" style="224" hidden="1" customWidth="1"/>
    <col min="5125" max="5367" width="9.13333333333333" style="224"/>
    <col min="5368" max="5368" width="30.1333333333333" style="224" customWidth="1"/>
    <col min="5369" max="5371" width="16.6333333333333" style="224" customWidth="1"/>
    <col min="5372" max="5372" width="30.1333333333333" style="224" customWidth="1"/>
    <col min="5373" max="5375" width="18" style="224" customWidth="1"/>
    <col min="5376" max="5380" width="9.13333333333333" style="224" hidden="1" customWidth="1"/>
    <col min="5381" max="5623" width="9.13333333333333" style="224"/>
    <col min="5624" max="5624" width="30.1333333333333" style="224" customWidth="1"/>
    <col min="5625" max="5627" width="16.6333333333333" style="224" customWidth="1"/>
    <col min="5628" max="5628" width="30.1333333333333" style="224" customWidth="1"/>
    <col min="5629" max="5631" width="18" style="224" customWidth="1"/>
    <col min="5632" max="5636" width="9.13333333333333" style="224" hidden="1" customWidth="1"/>
    <col min="5637" max="5879" width="9.13333333333333" style="224"/>
    <col min="5880" max="5880" width="30.1333333333333" style="224" customWidth="1"/>
    <col min="5881" max="5883" width="16.6333333333333" style="224" customWidth="1"/>
    <col min="5884" max="5884" width="30.1333333333333" style="224" customWidth="1"/>
    <col min="5885" max="5887" width="18" style="224" customWidth="1"/>
    <col min="5888" max="5892" width="9.13333333333333" style="224" hidden="1" customWidth="1"/>
    <col min="5893" max="6135" width="9.13333333333333" style="224"/>
    <col min="6136" max="6136" width="30.1333333333333" style="224" customWidth="1"/>
    <col min="6137" max="6139" width="16.6333333333333" style="224" customWidth="1"/>
    <col min="6140" max="6140" width="30.1333333333333" style="224" customWidth="1"/>
    <col min="6141" max="6143" width="18" style="224" customWidth="1"/>
    <col min="6144" max="6148" width="9.13333333333333" style="224" hidden="1" customWidth="1"/>
    <col min="6149" max="6391" width="9.13333333333333" style="224"/>
    <col min="6392" max="6392" width="30.1333333333333" style="224" customWidth="1"/>
    <col min="6393" max="6395" width="16.6333333333333" style="224" customWidth="1"/>
    <col min="6396" max="6396" width="30.1333333333333" style="224" customWidth="1"/>
    <col min="6397" max="6399" width="18" style="224" customWidth="1"/>
    <col min="6400" max="6404" width="9.13333333333333" style="224" hidden="1" customWidth="1"/>
    <col min="6405" max="6647" width="9.13333333333333" style="224"/>
    <col min="6648" max="6648" width="30.1333333333333" style="224" customWidth="1"/>
    <col min="6649" max="6651" width="16.6333333333333" style="224" customWidth="1"/>
    <col min="6652" max="6652" width="30.1333333333333" style="224" customWidth="1"/>
    <col min="6653" max="6655" width="18" style="224" customWidth="1"/>
    <col min="6656" max="6660" width="9.13333333333333" style="224" hidden="1" customWidth="1"/>
    <col min="6661" max="6903" width="9.13333333333333" style="224"/>
    <col min="6904" max="6904" width="30.1333333333333" style="224" customWidth="1"/>
    <col min="6905" max="6907" width="16.6333333333333" style="224" customWidth="1"/>
    <col min="6908" max="6908" width="30.1333333333333" style="224" customWidth="1"/>
    <col min="6909" max="6911" width="18" style="224" customWidth="1"/>
    <col min="6912" max="6916" width="9.13333333333333" style="224" hidden="1" customWidth="1"/>
    <col min="6917" max="7159" width="9.13333333333333" style="224"/>
    <col min="7160" max="7160" width="30.1333333333333" style="224" customWidth="1"/>
    <col min="7161" max="7163" width="16.6333333333333" style="224" customWidth="1"/>
    <col min="7164" max="7164" width="30.1333333333333" style="224" customWidth="1"/>
    <col min="7165" max="7167" width="18" style="224" customWidth="1"/>
    <col min="7168" max="7172" width="9.13333333333333" style="224" hidden="1" customWidth="1"/>
    <col min="7173" max="7415" width="9.13333333333333" style="224"/>
    <col min="7416" max="7416" width="30.1333333333333" style="224" customWidth="1"/>
    <col min="7417" max="7419" width="16.6333333333333" style="224" customWidth="1"/>
    <col min="7420" max="7420" width="30.1333333333333" style="224" customWidth="1"/>
    <col min="7421" max="7423" width="18" style="224" customWidth="1"/>
    <col min="7424" max="7428" width="9.13333333333333" style="224" hidden="1" customWidth="1"/>
    <col min="7429" max="7671" width="9.13333333333333" style="224"/>
    <col min="7672" max="7672" width="30.1333333333333" style="224" customWidth="1"/>
    <col min="7673" max="7675" width="16.6333333333333" style="224" customWidth="1"/>
    <col min="7676" max="7676" width="30.1333333333333" style="224" customWidth="1"/>
    <col min="7677" max="7679" width="18" style="224" customWidth="1"/>
    <col min="7680" max="7684" width="9.13333333333333" style="224" hidden="1" customWidth="1"/>
    <col min="7685" max="7927" width="9.13333333333333" style="224"/>
    <col min="7928" max="7928" width="30.1333333333333" style="224" customWidth="1"/>
    <col min="7929" max="7931" width="16.6333333333333" style="224" customWidth="1"/>
    <col min="7932" max="7932" width="30.1333333333333" style="224" customWidth="1"/>
    <col min="7933" max="7935" width="18" style="224" customWidth="1"/>
    <col min="7936" max="7940" width="9.13333333333333" style="224" hidden="1" customWidth="1"/>
    <col min="7941" max="8183" width="9.13333333333333" style="224"/>
    <col min="8184" max="8184" width="30.1333333333333" style="224" customWidth="1"/>
    <col min="8185" max="8187" width="16.6333333333333" style="224" customWidth="1"/>
    <col min="8188" max="8188" width="30.1333333333333" style="224" customWidth="1"/>
    <col min="8189" max="8191" width="18" style="224" customWidth="1"/>
    <col min="8192" max="8196" width="9.13333333333333" style="224" hidden="1" customWidth="1"/>
    <col min="8197" max="8439" width="9.13333333333333" style="224"/>
    <col min="8440" max="8440" width="30.1333333333333" style="224" customWidth="1"/>
    <col min="8441" max="8443" width="16.6333333333333" style="224" customWidth="1"/>
    <col min="8444" max="8444" width="30.1333333333333" style="224" customWidth="1"/>
    <col min="8445" max="8447" width="18" style="224" customWidth="1"/>
    <col min="8448" max="8452" width="9.13333333333333" style="224" hidden="1" customWidth="1"/>
    <col min="8453" max="8695" width="9.13333333333333" style="224"/>
    <col min="8696" max="8696" width="30.1333333333333" style="224" customWidth="1"/>
    <col min="8697" max="8699" width="16.6333333333333" style="224" customWidth="1"/>
    <col min="8700" max="8700" width="30.1333333333333" style="224" customWidth="1"/>
    <col min="8701" max="8703" width="18" style="224" customWidth="1"/>
    <col min="8704" max="8708" width="9.13333333333333" style="224" hidden="1" customWidth="1"/>
    <col min="8709" max="8951" width="9.13333333333333" style="224"/>
    <col min="8952" max="8952" width="30.1333333333333" style="224" customWidth="1"/>
    <col min="8953" max="8955" width="16.6333333333333" style="224" customWidth="1"/>
    <col min="8956" max="8956" width="30.1333333333333" style="224" customWidth="1"/>
    <col min="8957" max="8959" width="18" style="224" customWidth="1"/>
    <col min="8960" max="8964" width="9.13333333333333" style="224" hidden="1" customWidth="1"/>
    <col min="8965" max="9207" width="9.13333333333333" style="224"/>
    <col min="9208" max="9208" width="30.1333333333333" style="224" customWidth="1"/>
    <col min="9209" max="9211" width="16.6333333333333" style="224" customWidth="1"/>
    <col min="9212" max="9212" width="30.1333333333333" style="224" customWidth="1"/>
    <col min="9213" max="9215" width="18" style="224" customWidth="1"/>
    <col min="9216" max="9220" width="9.13333333333333" style="224" hidden="1" customWidth="1"/>
    <col min="9221" max="9463" width="9.13333333333333" style="224"/>
    <col min="9464" max="9464" width="30.1333333333333" style="224" customWidth="1"/>
    <col min="9465" max="9467" width="16.6333333333333" style="224" customWidth="1"/>
    <col min="9468" max="9468" width="30.1333333333333" style="224" customWidth="1"/>
    <col min="9469" max="9471" width="18" style="224" customWidth="1"/>
    <col min="9472" max="9476" width="9.13333333333333" style="224" hidden="1" customWidth="1"/>
    <col min="9477" max="9719" width="9.13333333333333" style="224"/>
    <col min="9720" max="9720" width="30.1333333333333" style="224" customWidth="1"/>
    <col min="9721" max="9723" width="16.6333333333333" style="224" customWidth="1"/>
    <col min="9724" max="9724" width="30.1333333333333" style="224" customWidth="1"/>
    <col min="9725" max="9727" width="18" style="224" customWidth="1"/>
    <col min="9728" max="9732" width="9.13333333333333" style="224" hidden="1" customWidth="1"/>
    <col min="9733" max="9975" width="9.13333333333333" style="224"/>
    <col min="9976" max="9976" width="30.1333333333333" style="224" customWidth="1"/>
    <col min="9977" max="9979" width="16.6333333333333" style="224" customWidth="1"/>
    <col min="9980" max="9980" width="30.1333333333333" style="224" customWidth="1"/>
    <col min="9981" max="9983" width="18" style="224" customWidth="1"/>
    <col min="9984" max="9988" width="9.13333333333333" style="224" hidden="1" customWidth="1"/>
    <col min="9989" max="10231" width="9.13333333333333" style="224"/>
    <col min="10232" max="10232" width="30.1333333333333" style="224" customWidth="1"/>
    <col min="10233" max="10235" width="16.6333333333333" style="224" customWidth="1"/>
    <col min="10236" max="10236" width="30.1333333333333" style="224" customWidth="1"/>
    <col min="10237" max="10239" width="18" style="224" customWidth="1"/>
    <col min="10240" max="10244" width="9.13333333333333" style="224" hidden="1" customWidth="1"/>
    <col min="10245" max="10487" width="9.13333333333333" style="224"/>
    <col min="10488" max="10488" width="30.1333333333333" style="224" customWidth="1"/>
    <col min="10489" max="10491" width="16.6333333333333" style="224" customWidth="1"/>
    <col min="10492" max="10492" width="30.1333333333333" style="224" customWidth="1"/>
    <col min="10493" max="10495" width="18" style="224" customWidth="1"/>
    <col min="10496" max="10500" width="9.13333333333333" style="224" hidden="1" customWidth="1"/>
    <col min="10501" max="10743" width="9.13333333333333" style="224"/>
    <col min="10744" max="10744" width="30.1333333333333" style="224" customWidth="1"/>
    <col min="10745" max="10747" width="16.6333333333333" style="224" customWidth="1"/>
    <col min="10748" max="10748" width="30.1333333333333" style="224" customWidth="1"/>
    <col min="10749" max="10751" width="18" style="224" customWidth="1"/>
    <col min="10752" max="10756" width="9.13333333333333" style="224" hidden="1" customWidth="1"/>
    <col min="10757" max="10999" width="9.13333333333333" style="224"/>
    <col min="11000" max="11000" width="30.1333333333333" style="224" customWidth="1"/>
    <col min="11001" max="11003" width="16.6333333333333" style="224" customWidth="1"/>
    <col min="11004" max="11004" width="30.1333333333333" style="224" customWidth="1"/>
    <col min="11005" max="11007" width="18" style="224" customWidth="1"/>
    <col min="11008" max="11012" width="9.13333333333333" style="224" hidden="1" customWidth="1"/>
    <col min="11013" max="11255" width="9.13333333333333" style="224"/>
    <col min="11256" max="11256" width="30.1333333333333" style="224" customWidth="1"/>
    <col min="11257" max="11259" width="16.6333333333333" style="224" customWidth="1"/>
    <col min="11260" max="11260" width="30.1333333333333" style="224" customWidth="1"/>
    <col min="11261" max="11263" width="18" style="224" customWidth="1"/>
    <col min="11264" max="11268" width="9.13333333333333" style="224" hidden="1" customWidth="1"/>
    <col min="11269" max="11511" width="9.13333333333333" style="224"/>
    <col min="11512" max="11512" width="30.1333333333333" style="224" customWidth="1"/>
    <col min="11513" max="11515" width="16.6333333333333" style="224" customWidth="1"/>
    <col min="11516" max="11516" width="30.1333333333333" style="224" customWidth="1"/>
    <col min="11517" max="11519" width="18" style="224" customWidth="1"/>
    <col min="11520" max="11524" width="9.13333333333333" style="224" hidden="1" customWidth="1"/>
    <col min="11525" max="11767" width="9.13333333333333" style="224"/>
    <col min="11768" max="11768" width="30.1333333333333" style="224" customWidth="1"/>
    <col min="11769" max="11771" width="16.6333333333333" style="224" customWidth="1"/>
    <col min="11772" max="11772" width="30.1333333333333" style="224" customWidth="1"/>
    <col min="11773" max="11775" width="18" style="224" customWidth="1"/>
    <col min="11776" max="11780" width="9.13333333333333" style="224" hidden="1" customWidth="1"/>
    <col min="11781" max="12023" width="9.13333333333333" style="224"/>
    <col min="12024" max="12024" width="30.1333333333333" style="224" customWidth="1"/>
    <col min="12025" max="12027" width="16.6333333333333" style="224" customWidth="1"/>
    <col min="12028" max="12028" width="30.1333333333333" style="224" customWidth="1"/>
    <col min="12029" max="12031" width="18" style="224" customWidth="1"/>
    <col min="12032" max="12036" width="9.13333333333333" style="224" hidden="1" customWidth="1"/>
    <col min="12037" max="12279" width="9.13333333333333" style="224"/>
    <col min="12280" max="12280" width="30.1333333333333" style="224" customWidth="1"/>
    <col min="12281" max="12283" width="16.6333333333333" style="224" customWidth="1"/>
    <col min="12284" max="12284" width="30.1333333333333" style="224" customWidth="1"/>
    <col min="12285" max="12287" width="18" style="224" customWidth="1"/>
    <col min="12288" max="12292" width="9.13333333333333" style="224" hidden="1" customWidth="1"/>
    <col min="12293" max="12535" width="9.13333333333333" style="224"/>
    <col min="12536" max="12536" width="30.1333333333333" style="224" customWidth="1"/>
    <col min="12537" max="12539" width="16.6333333333333" style="224" customWidth="1"/>
    <col min="12540" max="12540" width="30.1333333333333" style="224" customWidth="1"/>
    <col min="12541" max="12543" width="18" style="224" customWidth="1"/>
    <col min="12544" max="12548" width="9.13333333333333" style="224" hidden="1" customWidth="1"/>
    <col min="12549" max="12791" width="9.13333333333333" style="224"/>
    <col min="12792" max="12792" width="30.1333333333333" style="224" customWidth="1"/>
    <col min="12793" max="12795" width="16.6333333333333" style="224" customWidth="1"/>
    <col min="12796" max="12796" width="30.1333333333333" style="224" customWidth="1"/>
    <col min="12797" max="12799" width="18" style="224" customWidth="1"/>
    <col min="12800" max="12804" width="9.13333333333333" style="224" hidden="1" customWidth="1"/>
    <col min="12805" max="13047" width="9.13333333333333" style="224"/>
    <col min="13048" max="13048" width="30.1333333333333" style="224" customWidth="1"/>
    <col min="13049" max="13051" width="16.6333333333333" style="224" customWidth="1"/>
    <col min="13052" max="13052" width="30.1333333333333" style="224" customWidth="1"/>
    <col min="13053" max="13055" width="18" style="224" customWidth="1"/>
    <col min="13056" max="13060" width="9.13333333333333" style="224" hidden="1" customWidth="1"/>
    <col min="13061" max="13303" width="9.13333333333333" style="224"/>
    <col min="13304" max="13304" width="30.1333333333333" style="224" customWidth="1"/>
    <col min="13305" max="13307" width="16.6333333333333" style="224" customWidth="1"/>
    <col min="13308" max="13308" width="30.1333333333333" style="224" customWidth="1"/>
    <col min="13309" max="13311" width="18" style="224" customWidth="1"/>
    <col min="13312" max="13316" width="9.13333333333333" style="224" hidden="1" customWidth="1"/>
    <col min="13317" max="13559" width="9.13333333333333" style="224"/>
    <col min="13560" max="13560" width="30.1333333333333" style="224" customWidth="1"/>
    <col min="13561" max="13563" width="16.6333333333333" style="224" customWidth="1"/>
    <col min="13564" max="13564" width="30.1333333333333" style="224" customWidth="1"/>
    <col min="13565" max="13567" width="18" style="224" customWidth="1"/>
    <col min="13568" max="13572" width="9.13333333333333" style="224" hidden="1" customWidth="1"/>
    <col min="13573" max="13815" width="9.13333333333333" style="224"/>
    <col min="13816" max="13816" width="30.1333333333333" style="224" customWidth="1"/>
    <col min="13817" max="13819" width="16.6333333333333" style="224" customWidth="1"/>
    <col min="13820" max="13820" width="30.1333333333333" style="224" customWidth="1"/>
    <col min="13821" max="13823" width="18" style="224" customWidth="1"/>
    <col min="13824" max="13828" width="9.13333333333333" style="224" hidden="1" customWidth="1"/>
    <col min="13829" max="14071" width="9.13333333333333" style="224"/>
    <col min="14072" max="14072" width="30.1333333333333" style="224" customWidth="1"/>
    <col min="14073" max="14075" width="16.6333333333333" style="224" customWidth="1"/>
    <col min="14076" max="14076" width="30.1333333333333" style="224" customWidth="1"/>
    <col min="14077" max="14079" width="18" style="224" customWidth="1"/>
    <col min="14080" max="14084" width="9.13333333333333" style="224" hidden="1" customWidth="1"/>
    <col min="14085" max="14327" width="9.13333333333333" style="224"/>
    <col min="14328" max="14328" width="30.1333333333333" style="224" customWidth="1"/>
    <col min="14329" max="14331" width="16.6333333333333" style="224" customWidth="1"/>
    <col min="14332" max="14332" width="30.1333333333333" style="224" customWidth="1"/>
    <col min="14333" max="14335" width="18" style="224" customWidth="1"/>
    <col min="14336" max="14340" width="9.13333333333333" style="224" hidden="1" customWidth="1"/>
    <col min="14341" max="14583" width="9.13333333333333" style="224"/>
    <col min="14584" max="14584" width="30.1333333333333" style="224" customWidth="1"/>
    <col min="14585" max="14587" width="16.6333333333333" style="224" customWidth="1"/>
    <col min="14588" max="14588" width="30.1333333333333" style="224" customWidth="1"/>
    <col min="14589" max="14591" width="18" style="224" customWidth="1"/>
    <col min="14592" max="14596" width="9.13333333333333" style="224" hidden="1" customWidth="1"/>
    <col min="14597" max="14839" width="9.13333333333333" style="224"/>
    <col min="14840" max="14840" width="30.1333333333333" style="224" customWidth="1"/>
    <col min="14841" max="14843" width="16.6333333333333" style="224" customWidth="1"/>
    <col min="14844" max="14844" width="30.1333333333333" style="224" customWidth="1"/>
    <col min="14845" max="14847" width="18" style="224" customWidth="1"/>
    <col min="14848" max="14852" width="9.13333333333333" style="224" hidden="1" customWidth="1"/>
    <col min="14853" max="15095" width="9.13333333333333" style="224"/>
    <col min="15096" max="15096" width="30.1333333333333" style="224" customWidth="1"/>
    <col min="15097" max="15099" width="16.6333333333333" style="224" customWidth="1"/>
    <col min="15100" max="15100" width="30.1333333333333" style="224" customWidth="1"/>
    <col min="15101" max="15103" width="18" style="224" customWidth="1"/>
    <col min="15104" max="15108" width="9.13333333333333" style="224" hidden="1" customWidth="1"/>
    <col min="15109" max="15351" width="9.13333333333333" style="224"/>
    <col min="15352" max="15352" width="30.1333333333333" style="224" customWidth="1"/>
    <col min="15353" max="15355" width="16.6333333333333" style="224" customWidth="1"/>
    <col min="15356" max="15356" width="30.1333333333333" style="224" customWidth="1"/>
    <col min="15357" max="15359" width="18" style="224" customWidth="1"/>
    <col min="15360" max="15364" width="9.13333333333333" style="224" hidden="1" customWidth="1"/>
    <col min="15365" max="15607" width="9.13333333333333" style="224"/>
    <col min="15608" max="15608" width="30.1333333333333" style="224" customWidth="1"/>
    <col min="15609" max="15611" width="16.6333333333333" style="224" customWidth="1"/>
    <col min="15612" max="15612" width="30.1333333333333" style="224" customWidth="1"/>
    <col min="15613" max="15615" width="18" style="224" customWidth="1"/>
    <col min="15616" max="15620" width="9.13333333333333" style="224" hidden="1" customWidth="1"/>
    <col min="15621" max="15863" width="9.13333333333333" style="224"/>
    <col min="15864" max="15864" width="30.1333333333333" style="224" customWidth="1"/>
    <col min="15865" max="15867" width="16.6333333333333" style="224" customWidth="1"/>
    <col min="15868" max="15868" width="30.1333333333333" style="224" customWidth="1"/>
    <col min="15869" max="15871" width="18" style="224" customWidth="1"/>
    <col min="15872" max="15876" width="9.13333333333333" style="224" hidden="1" customWidth="1"/>
    <col min="15877" max="16119" width="9.13333333333333" style="224"/>
    <col min="16120" max="16120" width="30.1333333333333" style="224" customWidth="1"/>
    <col min="16121" max="16123" width="16.6333333333333" style="224" customWidth="1"/>
    <col min="16124" max="16124" width="30.1333333333333" style="224" customWidth="1"/>
    <col min="16125" max="16127" width="18" style="224" customWidth="1"/>
    <col min="16128" max="16132" width="9.13333333333333" style="224" hidden="1" customWidth="1"/>
    <col min="16133" max="16384" width="9.13333333333333" style="224"/>
  </cols>
  <sheetData>
    <row r="1" s="218" customFormat="1" ht="19.5" customHeight="1" spans="1:3">
      <c r="A1" s="113" t="s">
        <v>239</v>
      </c>
      <c r="B1" s="219"/>
      <c r="C1" s="219"/>
    </row>
    <row r="2" s="219" customFormat="1" ht="20.25" spans="1:4">
      <c r="A2" s="138" t="s">
        <v>240</v>
      </c>
      <c r="B2" s="138"/>
      <c r="C2" s="138"/>
      <c r="D2" s="138"/>
    </row>
    <row r="3" s="220" customFormat="1" ht="19.5" customHeight="1" spans="1:4">
      <c r="A3" s="225"/>
      <c r="B3" s="225"/>
      <c r="C3" s="225"/>
      <c r="D3" s="226" t="s">
        <v>70</v>
      </c>
    </row>
    <row r="4" s="220" customFormat="1" ht="50.1" customHeight="1" spans="1:4">
      <c r="A4" s="227" t="s">
        <v>100</v>
      </c>
      <c r="B4" s="122" t="s">
        <v>72</v>
      </c>
      <c r="C4" s="122" t="s">
        <v>73</v>
      </c>
      <c r="D4" s="123" t="s">
        <v>74</v>
      </c>
    </row>
    <row r="5" s="221" customFormat="1" ht="24.95" customHeight="1" spans="1:4">
      <c r="A5" s="228" t="s">
        <v>75</v>
      </c>
      <c r="B5" s="329">
        <f>SUM(B6:B18)</f>
        <v>921</v>
      </c>
      <c r="C5" s="329">
        <f>SUM(C6:C18)</f>
        <v>1327</v>
      </c>
      <c r="D5" s="327">
        <f>C5/B5</f>
        <v>1.44082519001086</v>
      </c>
    </row>
    <row r="6" s="221" customFormat="1" ht="25" customHeight="1" spans="1:4">
      <c r="A6" s="204" t="s">
        <v>215</v>
      </c>
      <c r="B6" s="231"/>
      <c r="C6" s="231"/>
      <c r="D6" s="322"/>
    </row>
    <row r="7" s="221" customFormat="1" ht="25" customHeight="1" spans="1:4">
      <c r="A7" s="204" t="s">
        <v>216</v>
      </c>
      <c r="B7" s="231"/>
      <c r="C7" s="231"/>
      <c r="D7" s="322"/>
    </row>
    <row r="8" s="221" customFormat="1" ht="25" customHeight="1" spans="1:4">
      <c r="A8" s="204" t="s">
        <v>217</v>
      </c>
      <c r="B8" s="231"/>
      <c r="C8" s="231"/>
      <c r="D8" s="322"/>
    </row>
    <row r="9" s="221" customFormat="1" ht="25" customHeight="1" spans="1:4">
      <c r="A9" s="204" t="s">
        <v>218</v>
      </c>
      <c r="B9" s="231"/>
      <c r="C9" s="231"/>
      <c r="D9" s="322"/>
    </row>
    <row r="10" s="221" customFormat="1" ht="25" customHeight="1" spans="1:4">
      <c r="A10" s="204" t="s">
        <v>219</v>
      </c>
      <c r="B10" s="246"/>
      <c r="C10" s="231"/>
      <c r="D10" s="322"/>
    </row>
    <row r="11" s="221" customFormat="1" ht="25" customHeight="1" spans="1:4">
      <c r="A11" s="204" t="s">
        <v>220</v>
      </c>
      <c r="B11" s="246"/>
      <c r="C11" s="231"/>
      <c r="D11" s="322"/>
    </row>
    <row r="12" s="222" customFormat="1" ht="25" customHeight="1" spans="1:4">
      <c r="A12" s="204" t="s">
        <v>221</v>
      </c>
      <c r="B12" s="246"/>
      <c r="C12" s="231"/>
      <c r="D12" s="322"/>
    </row>
    <row r="13" s="223" customFormat="1" ht="25" customHeight="1" spans="1:4">
      <c r="A13" s="204" t="s">
        <v>222</v>
      </c>
      <c r="B13" s="246"/>
      <c r="C13" s="231"/>
      <c r="D13" s="322"/>
    </row>
    <row r="14" ht="25" customHeight="1" spans="1:4">
      <c r="A14" s="204" t="s">
        <v>223</v>
      </c>
      <c r="B14" s="246"/>
      <c r="C14" s="231"/>
      <c r="D14" s="322"/>
    </row>
    <row r="15" ht="25" customHeight="1" spans="1:4">
      <c r="A15" s="204" t="s">
        <v>224</v>
      </c>
      <c r="B15" s="246"/>
      <c r="C15" s="231"/>
      <c r="D15" s="322"/>
    </row>
    <row r="16" ht="25" customHeight="1" spans="1:4">
      <c r="A16" s="204" t="s">
        <v>225</v>
      </c>
      <c r="B16" s="246">
        <v>921</v>
      </c>
      <c r="C16" s="231">
        <v>945</v>
      </c>
      <c r="D16" s="322">
        <f>C16/B16</f>
        <v>1.02605863192182</v>
      </c>
    </row>
    <row r="17" ht="25" customHeight="1" spans="1:3">
      <c r="A17" s="330" t="s">
        <v>226</v>
      </c>
      <c r="B17" s="331"/>
      <c r="C17" s="331"/>
    </row>
    <row r="18" ht="25" customHeight="1" spans="1:4">
      <c r="A18" s="332" t="s">
        <v>227</v>
      </c>
      <c r="B18" s="333"/>
      <c r="C18" s="234">
        <v>382</v>
      </c>
      <c r="D18" s="334"/>
    </row>
  </sheetData>
  <mergeCells count="1">
    <mergeCell ref="A2:D2"/>
  </mergeCells>
  <printOptions horizontalCentered="1"/>
  <pageMargins left="0.707638888888889" right="0.707638888888889" top="0.747916666666667" bottom="0.747916666666667" header="0.313888888888889" footer="0.313888888888889"/>
  <pageSetup paperSize="9" scale="90"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D17"/>
  <sheetViews>
    <sheetView view="pageBreakPreview" zoomScaleNormal="70" workbookViewId="0">
      <selection activeCell="A1" sqref="A1"/>
    </sheetView>
  </sheetViews>
  <sheetFormatPr defaultColWidth="9" defaultRowHeight="13.5" outlineLevelCol="3"/>
  <cols>
    <col min="1" max="4" width="22" style="109" customWidth="1"/>
    <col min="5" max="5" width="28.8833333333333" style="109" customWidth="1"/>
    <col min="6" max="16384" width="9" style="109"/>
  </cols>
  <sheetData>
    <row r="1" spans="1:1">
      <c r="A1" s="109" t="s">
        <v>239</v>
      </c>
    </row>
    <row r="2" ht="101" customHeight="1" spans="1:4">
      <c r="A2" s="164" t="s">
        <v>241</v>
      </c>
      <c r="B2" s="110"/>
      <c r="C2" s="110"/>
      <c r="D2" s="110"/>
    </row>
    <row r="3" ht="9" customHeight="1" spans="1:4">
      <c r="A3" s="165" t="s">
        <v>242</v>
      </c>
      <c r="B3" s="165"/>
      <c r="C3" s="165"/>
      <c r="D3" s="165"/>
    </row>
    <row r="4" ht="9" customHeight="1" spans="1:4">
      <c r="A4" s="165"/>
      <c r="B4" s="165"/>
      <c r="C4" s="165"/>
      <c r="D4" s="165"/>
    </row>
    <row r="5" ht="9" customHeight="1" spans="1:4">
      <c r="A5" s="165"/>
      <c r="B5" s="165"/>
      <c r="C5" s="165"/>
      <c r="D5" s="165"/>
    </row>
    <row r="6" ht="9" customHeight="1" spans="1:4">
      <c r="A6" s="165"/>
      <c r="B6" s="165"/>
      <c r="C6" s="165"/>
      <c r="D6" s="165"/>
    </row>
    <row r="7" ht="9" customHeight="1" spans="1:4">
      <c r="A7" s="165"/>
      <c r="B7" s="165"/>
      <c r="C7" s="165"/>
      <c r="D7" s="165"/>
    </row>
    <row r="8" ht="9" customHeight="1" spans="1:4">
      <c r="A8" s="165"/>
      <c r="B8" s="165"/>
      <c r="C8" s="165"/>
      <c r="D8" s="165"/>
    </row>
    <row r="9" ht="9" customHeight="1" spans="1:4">
      <c r="A9" s="165"/>
      <c r="B9" s="165"/>
      <c r="C9" s="165"/>
      <c r="D9" s="165"/>
    </row>
    <row r="10" ht="9" customHeight="1" spans="1:4">
      <c r="A10" s="165"/>
      <c r="B10" s="165"/>
      <c r="C10" s="165"/>
      <c r="D10" s="165"/>
    </row>
    <row r="11" ht="9" customHeight="1" spans="1:4">
      <c r="A11" s="165"/>
      <c r="B11" s="165"/>
      <c r="C11" s="165"/>
      <c r="D11" s="165"/>
    </row>
    <row r="12" ht="9" customHeight="1" spans="1:4">
      <c r="A12" s="165"/>
      <c r="B12" s="165"/>
      <c r="C12" s="165"/>
      <c r="D12" s="165"/>
    </row>
    <row r="13" ht="9" customHeight="1" spans="1:4">
      <c r="A13" s="165"/>
      <c r="B13" s="165"/>
      <c r="C13" s="165"/>
      <c r="D13" s="165"/>
    </row>
    <row r="14" ht="9" customHeight="1" spans="1:4">
      <c r="A14" s="165"/>
      <c r="B14" s="165"/>
      <c r="C14" s="165"/>
      <c r="D14" s="165"/>
    </row>
    <row r="15" ht="9" customHeight="1" spans="1:4">
      <c r="A15" s="165"/>
      <c r="B15" s="165"/>
      <c r="C15" s="165"/>
      <c r="D15" s="165"/>
    </row>
    <row r="16" ht="9" customHeight="1" spans="1:4">
      <c r="A16" s="165"/>
      <c r="B16" s="165"/>
      <c r="C16" s="165"/>
      <c r="D16" s="165"/>
    </row>
    <row r="17" ht="9" customHeight="1" spans="1:4">
      <c r="A17" s="165"/>
      <c r="B17" s="165"/>
      <c r="C17" s="165"/>
      <c r="D17" s="165"/>
    </row>
  </sheetData>
  <mergeCells count="2">
    <mergeCell ref="A2:D2"/>
    <mergeCell ref="A3:D17"/>
  </mergeCells>
  <pageMargins left="0.699305555555556" right="0.699305555555556"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3"/>
  <sheetViews>
    <sheetView showGridLines="0" showZeros="0" zoomScale="115" zoomScaleNormal="115" workbookViewId="0">
      <selection activeCell="C11" sqref="C11"/>
    </sheetView>
  </sheetViews>
  <sheetFormatPr defaultColWidth="9.13333333333333" defaultRowHeight="14.25" outlineLevelCol="3"/>
  <cols>
    <col min="1" max="1" width="35.6333333333333" style="223" customWidth="1"/>
    <col min="2" max="4" width="15.6333333333333" style="223" customWidth="1"/>
    <col min="5" max="241" width="9.13333333333333" style="224"/>
    <col min="242" max="242" width="30.1333333333333" style="224" customWidth="1"/>
    <col min="243" max="245" width="16.6333333333333" style="224" customWidth="1"/>
    <col min="246" max="246" width="30.1333333333333" style="224" customWidth="1"/>
    <col min="247" max="249" width="18" style="224" customWidth="1"/>
    <col min="250" max="254" width="9.13333333333333" style="224" hidden="1" customWidth="1"/>
    <col min="255" max="497" width="9.13333333333333" style="224"/>
    <col min="498" max="498" width="30.1333333333333" style="224" customWidth="1"/>
    <col min="499" max="501" width="16.6333333333333" style="224" customWidth="1"/>
    <col min="502" max="502" width="30.1333333333333" style="224" customWidth="1"/>
    <col min="503" max="505" width="18" style="224" customWidth="1"/>
    <col min="506" max="510" width="9.13333333333333" style="224" hidden="1" customWidth="1"/>
    <col min="511" max="753" width="9.13333333333333" style="224"/>
    <col min="754" max="754" width="30.1333333333333" style="224" customWidth="1"/>
    <col min="755" max="757" width="16.6333333333333" style="224" customWidth="1"/>
    <col min="758" max="758" width="30.1333333333333" style="224" customWidth="1"/>
    <col min="759" max="761" width="18" style="224" customWidth="1"/>
    <col min="762" max="766" width="9.13333333333333" style="224" hidden="1" customWidth="1"/>
    <col min="767" max="1009" width="9.13333333333333" style="224"/>
    <col min="1010" max="1010" width="30.1333333333333" style="224" customWidth="1"/>
    <col min="1011" max="1013" width="16.6333333333333" style="224" customWidth="1"/>
    <col min="1014" max="1014" width="30.1333333333333" style="224" customWidth="1"/>
    <col min="1015" max="1017" width="18" style="224" customWidth="1"/>
    <col min="1018" max="1022" width="9.13333333333333" style="224" hidden="1" customWidth="1"/>
    <col min="1023" max="1265" width="9.13333333333333" style="224"/>
    <col min="1266" max="1266" width="30.1333333333333" style="224" customWidth="1"/>
    <col min="1267" max="1269" width="16.6333333333333" style="224" customWidth="1"/>
    <col min="1270" max="1270" width="30.1333333333333" style="224" customWidth="1"/>
    <col min="1271" max="1273" width="18" style="224" customWidth="1"/>
    <col min="1274" max="1278" width="9.13333333333333" style="224" hidden="1" customWidth="1"/>
    <col min="1279" max="1521" width="9.13333333333333" style="224"/>
    <col min="1522" max="1522" width="30.1333333333333" style="224" customWidth="1"/>
    <col min="1523" max="1525" width="16.6333333333333" style="224" customWidth="1"/>
    <col min="1526" max="1526" width="30.1333333333333" style="224" customWidth="1"/>
    <col min="1527" max="1529" width="18" style="224" customWidth="1"/>
    <col min="1530" max="1534" width="9.13333333333333" style="224" hidden="1" customWidth="1"/>
    <col min="1535" max="1777" width="9.13333333333333" style="224"/>
    <col min="1778" max="1778" width="30.1333333333333" style="224" customWidth="1"/>
    <col min="1779" max="1781" width="16.6333333333333" style="224" customWidth="1"/>
    <col min="1782" max="1782" width="30.1333333333333" style="224" customWidth="1"/>
    <col min="1783" max="1785" width="18" style="224" customWidth="1"/>
    <col min="1786" max="1790" width="9.13333333333333" style="224" hidden="1" customWidth="1"/>
    <col min="1791" max="2033" width="9.13333333333333" style="224"/>
    <col min="2034" max="2034" width="30.1333333333333" style="224" customWidth="1"/>
    <col min="2035" max="2037" width="16.6333333333333" style="224" customWidth="1"/>
    <col min="2038" max="2038" width="30.1333333333333" style="224" customWidth="1"/>
    <col min="2039" max="2041" width="18" style="224" customWidth="1"/>
    <col min="2042" max="2046" width="9.13333333333333" style="224" hidden="1" customWidth="1"/>
    <col min="2047" max="2289" width="9.13333333333333" style="224"/>
    <col min="2290" max="2290" width="30.1333333333333" style="224" customWidth="1"/>
    <col min="2291" max="2293" width="16.6333333333333" style="224" customWidth="1"/>
    <col min="2294" max="2294" width="30.1333333333333" style="224" customWidth="1"/>
    <col min="2295" max="2297" width="18" style="224" customWidth="1"/>
    <col min="2298" max="2302" width="9.13333333333333" style="224" hidden="1" customWidth="1"/>
    <col min="2303" max="2545" width="9.13333333333333" style="224"/>
    <col min="2546" max="2546" width="30.1333333333333" style="224" customWidth="1"/>
    <col min="2547" max="2549" width="16.6333333333333" style="224" customWidth="1"/>
    <col min="2550" max="2550" width="30.1333333333333" style="224" customWidth="1"/>
    <col min="2551" max="2553" width="18" style="224" customWidth="1"/>
    <col min="2554" max="2558" width="9.13333333333333" style="224" hidden="1" customWidth="1"/>
    <col min="2559" max="2801" width="9.13333333333333" style="224"/>
    <col min="2802" max="2802" width="30.1333333333333" style="224" customWidth="1"/>
    <col min="2803" max="2805" width="16.6333333333333" style="224" customWidth="1"/>
    <col min="2806" max="2806" width="30.1333333333333" style="224" customWidth="1"/>
    <col min="2807" max="2809" width="18" style="224" customWidth="1"/>
    <col min="2810" max="2814" width="9.13333333333333" style="224" hidden="1" customWidth="1"/>
    <col min="2815" max="3057" width="9.13333333333333" style="224"/>
    <col min="3058" max="3058" width="30.1333333333333" style="224" customWidth="1"/>
    <col min="3059" max="3061" width="16.6333333333333" style="224" customWidth="1"/>
    <col min="3062" max="3062" width="30.1333333333333" style="224" customWidth="1"/>
    <col min="3063" max="3065" width="18" style="224" customWidth="1"/>
    <col min="3066" max="3070" width="9.13333333333333" style="224" hidden="1" customWidth="1"/>
    <col min="3071" max="3313" width="9.13333333333333" style="224"/>
    <col min="3314" max="3314" width="30.1333333333333" style="224" customWidth="1"/>
    <col min="3315" max="3317" width="16.6333333333333" style="224" customWidth="1"/>
    <col min="3318" max="3318" width="30.1333333333333" style="224" customWidth="1"/>
    <col min="3319" max="3321" width="18" style="224" customWidth="1"/>
    <col min="3322" max="3326" width="9.13333333333333" style="224" hidden="1" customWidth="1"/>
    <col min="3327" max="3569" width="9.13333333333333" style="224"/>
    <col min="3570" max="3570" width="30.1333333333333" style="224" customWidth="1"/>
    <col min="3571" max="3573" width="16.6333333333333" style="224" customWidth="1"/>
    <col min="3574" max="3574" width="30.1333333333333" style="224" customWidth="1"/>
    <col min="3575" max="3577" width="18" style="224" customWidth="1"/>
    <col min="3578" max="3582" width="9.13333333333333" style="224" hidden="1" customWidth="1"/>
    <col min="3583" max="3825" width="9.13333333333333" style="224"/>
    <col min="3826" max="3826" width="30.1333333333333" style="224" customWidth="1"/>
    <col min="3827" max="3829" width="16.6333333333333" style="224" customWidth="1"/>
    <col min="3830" max="3830" width="30.1333333333333" style="224" customWidth="1"/>
    <col min="3831" max="3833" width="18" style="224" customWidth="1"/>
    <col min="3834" max="3838" width="9.13333333333333" style="224" hidden="1" customWidth="1"/>
    <col min="3839" max="4081" width="9.13333333333333" style="224"/>
    <col min="4082" max="4082" width="30.1333333333333" style="224" customWidth="1"/>
    <col min="4083" max="4085" width="16.6333333333333" style="224" customWidth="1"/>
    <col min="4086" max="4086" width="30.1333333333333" style="224" customWidth="1"/>
    <col min="4087" max="4089" width="18" style="224" customWidth="1"/>
    <col min="4090" max="4094" width="9.13333333333333" style="224" hidden="1" customWidth="1"/>
    <col min="4095" max="4337" width="9.13333333333333" style="224"/>
    <col min="4338" max="4338" width="30.1333333333333" style="224" customWidth="1"/>
    <col min="4339" max="4341" width="16.6333333333333" style="224" customWidth="1"/>
    <col min="4342" max="4342" width="30.1333333333333" style="224" customWidth="1"/>
    <col min="4343" max="4345" width="18" style="224" customWidth="1"/>
    <col min="4346" max="4350" width="9.13333333333333" style="224" hidden="1" customWidth="1"/>
    <col min="4351" max="4593" width="9.13333333333333" style="224"/>
    <col min="4594" max="4594" width="30.1333333333333" style="224" customWidth="1"/>
    <col min="4595" max="4597" width="16.6333333333333" style="224" customWidth="1"/>
    <col min="4598" max="4598" width="30.1333333333333" style="224" customWidth="1"/>
    <col min="4599" max="4601" width="18" style="224" customWidth="1"/>
    <col min="4602" max="4606" width="9.13333333333333" style="224" hidden="1" customWidth="1"/>
    <col min="4607" max="4849" width="9.13333333333333" style="224"/>
    <col min="4850" max="4850" width="30.1333333333333" style="224" customWidth="1"/>
    <col min="4851" max="4853" width="16.6333333333333" style="224" customWidth="1"/>
    <col min="4854" max="4854" width="30.1333333333333" style="224" customWidth="1"/>
    <col min="4855" max="4857" width="18" style="224" customWidth="1"/>
    <col min="4858" max="4862" width="9.13333333333333" style="224" hidden="1" customWidth="1"/>
    <col min="4863" max="5105" width="9.13333333333333" style="224"/>
    <col min="5106" max="5106" width="30.1333333333333" style="224" customWidth="1"/>
    <col min="5107" max="5109" width="16.6333333333333" style="224" customWidth="1"/>
    <col min="5110" max="5110" width="30.1333333333333" style="224" customWidth="1"/>
    <col min="5111" max="5113" width="18" style="224" customWidth="1"/>
    <col min="5114" max="5118" width="9.13333333333333" style="224" hidden="1" customWidth="1"/>
    <col min="5119" max="5361" width="9.13333333333333" style="224"/>
    <col min="5362" max="5362" width="30.1333333333333" style="224" customWidth="1"/>
    <col min="5363" max="5365" width="16.6333333333333" style="224" customWidth="1"/>
    <col min="5366" max="5366" width="30.1333333333333" style="224" customWidth="1"/>
    <col min="5367" max="5369" width="18" style="224" customWidth="1"/>
    <col min="5370" max="5374" width="9.13333333333333" style="224" hidden="1" customWidth="1"/>
    <col min="5375" max="5617" width="9.13333333333333" style="224"/>
    <col min="5618" max="5618" width="30.1333333333333" style="224" customWidth="1"/>
    <col min="5619" max="5621" width="16.6333333333333" style="224" customWidth="1"/>
    <col min="5622" max="5622" width="30.1333333333333" style="224" customWidth="1"/>
    <col min="5623" max="5625" width="18" style="224" customWidth="1"/>
    <col min="5626" max="5630" width="9.13333333333333" style="224" hidden="1" customWidth="1"/>
    <col min="5631" max="5873" width="9.13333333333333" style="224"/>
    <col min="5874" max="5874" width="30.1333333333333" style="224" customWidth="1"/>
    <col min="5875" max="5877" width="16.6333333333333" style="224" customWidth="1"/>
    <col min="5878" max="5878" width="30.1333333333333" style="224" customWidth="1"/>
    <col min="5879" max="5881" width="18" style="224" customWidth="1"/>
    <col min="5882" max="5886" width="9.13333333333333" style="224" hidden="1" customWidth="1"/>
    <col min="5887" max="6129" width="9.13333333333333" style="224"/>
    <col min="6130" max="6130" width="30.1333333333333" style="224" customWidth="1"/>
    <col min="6131" max="6133" width="16.6333333333333" style="224" customWidth="1"/>
    <col min="6134" max="6134" width="30.1333333333333" style="224" customWidth="1"/>
    <col min="6135" max="6137" width="18" style="224" customWidth="1"/>
    <col min="6138" max="6142" width="9.13333333333333" style="224" hidden="1" customWidth="1"/>
    <col min="6143" max="6385" width="9.13333333333333" style="224"/>
    <col min="6386" max="6386" width="30.1333333333333" style="224" customWidth="1"/>
    <col min="6387" max="6389" width="16.6333333333333" style="224" customWidth="1"/>
    <col min="6390" max="6390" width="30.1333333333333" style="224" customWidth="1"/>
    <col min="6391" max="6393" width="18" style="224" customWidth="1"/>
    <col min="6394" max="6398" width="9.13333333333333" style="224" hidden="1" customWidth="1"/>
    <col min="6399" max="6641" width="9.13333333333333" style="224"/>
    <col min="6642" max="6642" width="30.1333333333333" style="224" customWidth="1"/>
    <col min="6643" max="6645" width="16.6333333333333" style="224" customWidth="1"/>
    <col min="6646" max="6646" width="30.1333333333333" style="224" customWidth="1"/>
    <col min="6647" max="6649" width="18" style="224" customWidth="1"/>
    <col min="6650" max="6654" width="9.13333333333333" style="224" hidden="1" customWidth="1"/>
    <col min="6655" max="6897" width="9.13333333333333" style="224"/>
    <col min="6898" max="6898" width="30.1333333333333" style="224" customWidth="1"/>
    <col min="6899" max="6901" width="16.6333333333333" style="224" customWidth="1"/>
    <col min="6902" max="6902" width="30.1333333333333" style="224" customWidth="1"/>
    <col min="6903" max="6905" width="18" style="224" customWidth="1"/>
    <col min="6906" max="6910" width="9.13333333333333" style="224" hidden="1" customWidth="1"/>
    <col min="6911" max="7153" width="9.13333333333333" style="224"/>
    <col min="7154" max="7154" width="30.1333333333333" style="224" customWidth="1"/>
    <col min="7155" max="7157" width="16.6333333333333" style="224" customWidth="1"/>
    <col min="7158" max="7158" width="30.1333333333333" style="224" customWidth="1"/>
    <col min="7159" max="7161" width="18" style="224" customWidth="1"/>
    <col min="7162" max="7166" width="9.13333333333333" style="224" hidden="1" customWidth="1"/>
    <col min="7167" max="7409" width="9.13333333333333" style="224"/>
    <col min="7410" max="7410" width="30.1333333333333" style="224" customWidth="1"/>
    <col min="7411" max="7413" width="16.6333333333333" style="224" customWidth="1"/>
    <col min="7414" max="7414" width="30.1333333333333" style="224" customWidth="1"/>
    <col min="7415" max="7417" width="18" style="224" customWidth="1"/>
    <col min="7418" max="7422" width="9.13333333333333" style="224" hidden="1" customWidth="1"/>
    <col min="7423" max="7665" width="9.13333333333333" style="224"/>
    <col min="7666" max="7666" width="30.1333333333333" style="224" customWidth="1"/>
    <col min="7667" max="7669" width="16.6333333333333" style="224" customWidth="1"/>
    <col min="7670" max="7670" width="30.1333333333333" style="224" customWidth="1"/>
    <col min="7671" max="7673" width="18" style="224" customWidth="1"/>
    <col min="7674" max="7678" width="9.13333333333333" style="224" hidden="1" customWidth="1"/>
    <col min="7679" max="7921" width="9.13333333333333" style="224"/>
    <col min="7922" max="7922" width="30.1333333333333" style="224" customWidth="1"/>
    <col min="7923" max="7925" width="16.6333333333333" style="224" customWidth="1"/>
    <col min="7926" max="7926" width="30.1333333333333" style="224" customWidth="1"/>
    <col min="7927" max="7929" width="18" style="224" customWidth="1"/>
    <col min="7930" max="7934" width="9.13333333333333" style="224" hidden="1" customWidth="1"/>
    <col min="7935" max="8177" width="9.13333333333333" style="224"/>
    <col min="8178" max="8178" width="30.1333333333333" style="224" customWidth="1"/>
    <col min="8179" max="8181" width="16.6333333333333" style="224" customWidth="1"/>
    <col min="8182" max="8182" width="30.1333333333333" style="224" customWidth="1"/>
    <col min="8183" max="8185" width="18" style="224" customWidth="1"/>
    <col min="8186" max="8190" width="9.13333333333333" style="224" hidden="1" customWidth="1"/>
    <col min="8191" max="8433" width="9.13333333333333" style="224"/>
    <col min="8434" max="8434" width="30.1333333333333" style="224" customWidth="1"/>
    <col min="8435" max="8437" width="16.6333333333333" style="224" customWidth="1"/>
    <col min="8438" max="8438" width="30.1333333333333" style="224" customWidth="1"/>
    <col min="8439" max="8441" width="18" style="224" customWidth="1"/>
    <col min="8442" max="8446" width="9.13333333333333" style="224" hidden="1" customWidth="1"/>
    <col min="8447" max="8689" width="9.13333333333333" style="224"/>
    <col min="8690" max="8690" width="30.1333333333333" style="224" customWidth="1"/>
    <col min="8691" max="8693" width="16.6333333333333" style="224" customWidth="1"/>
    <col min="8694" max="8694" width="30.1333333333333" style="224" customWidth="1"/>
    <col min="8695" max="8697" width="18" style="224" customWidth="1"/>
    <col min="8698" max="8702" width="9.13333333333333" style="224" hidden="1" customWidth="1"/>
    <col min="8703" max="8945" width="9.13333333333333" style="224"/>
    <col min="8946" max="8946" width="30.1333333333333" style="224" customWidth="1"/>
    <col min="8947" max="8949" width="16.6333333333333" style="224" customWidth="1"/>
    <col min="8950" max="8950" width="30.1333333333333" style="224" customWidth="1"/>
    <col min="8951" max="8953" width="18" style="224" customWidth="1"/>
    <col min="8954" max="8958" width="9.13333333333333" style="224" hidden="1" customWidth="1"/>
    <col min="8959" max="9201" width="9.13333333333333" style="224"/>
    <col min="9202" max="9202" width="30.1333333333333" style="224" customWidth="1"/>
    <col min="9203" max="9205" width="16.6333333333333" style="224" customWidth="1"/>
    <col min="9206" max="9206" width="30.1333333333333" style="224" customWidth="1"/>
    <col min="9207" max="9209" width="18" style="224" customWidth="1"/>
    <col min="9210" max="9214" width="9.13333333333333" style="224" hidden="1" customWidth="1"/>
    <col min="9215" max="9457" width="9.13333333333333" style="224"/>
    <col min="9458" max="9458" width="30.1333333333333" style="224" customWidth="1"/>
    <col min="9459" max="9461" width="16.6333333333333" style="224" customWidth="1"/>
    <col min="9462" max="9462" width="30.1333333333333" style="224" customWidth="1"/>
    <col min="9463" max="9465" width="18" style="224" customWidth="1"/>
    <col min="9466" max="9470" width="9.13333333333333" style="224" hidden="1" customWidth="1"/>
    <col min="9471" max="9713" width="9.13333333333333" style="224"/>
    <col min="9714" max="9714" width="30.1333333333333" style="224" customWidth="1"/>
    <col min="9715" max="9717" width="16.6333333333333" style="224" customWidth="1"/>
    <col min="9718" max="9718" width="30.1333333333333" style="224" customWidth="1"/>
    <col min="9719" max="9721" width="18" style="224" customWidth="1"/>
    <col min="9722" max="9726" width="9.13333333333333" style="224" hidden="1" customWidth="1"/>
    <col min="9727" max="9969" width="9.13333333333333" style="224"/>
    <col min="9970" max="9970" width="30.1333333333333" style="224" customWidth="1"/>
    <col min="9971" max="9973" width="16.6333333333333" style="224" customWidth="1"/>
    <col min="9974" max="9974" width="30.1333333333333" style="224" customWidth="1"/>
    <col min="9975" max="9977" width="18" style="224" customWidth="1"/>
    <col min="9978" max="9982" width="9.13333333333333" style="224" hidden="1" customWidth="1"/>
    <col min="9983" max="10225" width="9.13333333333333" style="224"/>
    <col min="10226" max="10226" width="30.1333333333333" style="224" customWidth="1"/>
    <col min="10227" max="10229" width="16.6333333333333" style="224" customWidth="1"/>
    <col min="10230" max="10230" width="30.1333333333333" style="224" customWidth="1"/>
    <col min="10231" max="10233" width="18" style="224" customWidth="1"/>
    <col min="10234" max="10238" width="9.13333333333333" style="224" hidden="1" customWidth="1"/>
    <col min="10239" max="10481" width="9.13333333333333" style="224"/>
    <col min="10482" max="10482" width="30.1333333333333" style="224" customWidth="1"/>
    <col min="10483" max="10485" width="16.6333333333333" style="224" customWidth="1"/>
    <col min="10486" max="10486" width="30.1333333333333" style="224" customWidth="1"/>
    <col min="10487" max="10489" width="18" style="224" customWidth="1"/>
    <col min="10490" max="10494" width="9.13333333333333" style="224" hidden="1" customWidth="1"/>
    <col min="10495" max="10737" width="9.13333333333333" style="224"/>
    <col min="10738" max="10738" width="30.1333333333333" style="224" customWidth="1"/>
    <col min="10739" max="10741" width="16.6333333333333" style="224" customWidth="1"/>
    <col min="10742" max="10742" width="30.1333333333333" style="224" customWidth="1"/>
    <col min="10743" max="10745" width="18" style="224" customWidth="1"/>
    <col min="10746" max="10750" width="9.13333333333333" style="224" hidden="1" customWidth="1"/>
    <col min="10751" max="10993" width="9.13333333333333" style="224"/>
    <col min="10994" max="10994" width="30.1333333333333" style="224" customWidth="1"/>
    <col min="10995" max="10997" width="16.6333333333333" style="224" customWidth="1"/>
    <col min="10998" max="10998" width="30.1333333333333" style="224" customWidth="1"/>
    <col min="10999" max="11001" width="18" style="224" customWidth="1"/>
    <col min="11002" max="11006" width="9.13333333333333" style="224" hidden="1" customWidth="1"/>
    <col min="11007" max="11249" width="9.13333333333333" style="224"/>
    <col min="11250" max="11250" width="30.1333333333333" style="224" customWidth="1"/>
    <col min="11251" max="11253" width="16.6333333333333" style="224" customWidth="1"/>
    <col min="11254" max="11254" width="30.1333333333333" style="224" customWidth="1"/>
    <col min="11255" max="11257" width="18" style="224" customWidth="1"/>
    <col min="11258" max="11262" width="9.13333333333333" style="224" hidden="1" customWidth="1"/>
    <col min="11263" max="11505" width="9.13333333333333" style="224"/>
    <col min="11506" max="11506" width="30.1333333333333" style="224" customWidth="1"/>
    <col min="11507" max="11509" width="16.6333333333333" style="224" customWidth="1"/>
    <col min="11510" max="11510" width="30.1333333333333" style="224" customWidth="1"/>
    <col min="11511" max="11513" width="18" style="224" customWidth="1"/>
    <col min="11514" max="11518" width="9.13333333333333" style="224" hidden="1" customWidth="1"/>
    <col min="11519" max="11761" width="9.13333333333333" style="224"/>
    <col min="11762" max="11762" width="30.1333333333333" style="224" customWidth="1"/>
    <col min="11763" max="11765" width="16.6333333333333" style="224" customWidth="1"/>
    <col min="11766" max="11766" width="30.1333333333333" style="224" customWidth="1"/>
    <col min="11767" max="11769" width="18" style="224" customWidth="1"/>
    <col min="11770" max="11774" width="9.13333333333333" style="224" hidden="1" customWidth="1"/>
    <col min="11775" max="12017" width="9.13333333333333" style="224"/>
    <col min="12018" max="12018" width="30.1333333333333" style="224" customWidth="1"/>
    <col min="12019" max="12021" width="16.6333333333333" style="224" customWidth="1"/>
    <col min="12022" max="12022" width="30.1333333333333" style="224" customWidth="1"/>
    <col min="12023" max="12025" width="18" style="224" customWidth="1"/>
    <col min="12026" max="12030" width="9.13333333333333" style="224" hidden="1" customWidth="1"/>
    <col min="12031" max="12273" width="9.13333333333333" style="224"/>
    <col min="12274" max="12274" width="30.1333333333333" style="224" customWidth="1"/>
    <col min="12275" max="12277" width="16.6333333333333" style="224" customWidth="1"/>
    <col min="12278" max="12278" width="30.1333333333333" style="224" customWidth="1"/>
    <col min="12279" max="12281" width="18" style="224" customWidth="1"/>
    <col min="12282" max="12286" width="9.13333333333333" style="224" hidden="1" customWidth="1"/>
    <col min="12287" max="12529" width="9.13333333333333" style="224"/>
    <col min="12530" max="12530" width="30.1333333333333" style="224" customWidth="1"/>
    <col min="12531" max="12533" width="16.6333333333333" style="224" customWidth="1"/>
    <col min="12534" max="12534" width="30.1333333333333" style="224" customWidth="1"/>
    <col min="12535" max="12537" width="18" style="224" customWidth="1"/>
    <col min="12538" max="12542" width="9.13333333333333" style="224" hidden="1" customWidth="1"/>
    <col min="12543" max="12785" width="9.13333333333333" style="224"/>
    <col min="12786" max="12786" width="30.1333333333333" style="224" customWidth="1"/>
    <col min="12787" max="12789" width="16.6333333333333" style="224" customWidth="1"/>
    <col min="12790" max="12790" width="30.1333333333333" style="224" customWidth="1"/>
    <col min="12791" max="12793" width="18" style="224" customWidth="1"/>
    <col min="12794" max="12798" width="9.13333333333333" style="224" hidden="1" customWidth="1"/>
    <col min="12799" max="13041" width="9.13333333333333" style="224"/>
    <col min="13042" max="13042" width="30.1333333333333" style="224" customWidth="1"/>
    <col min="13043" max="13045" width="16.6333333333333" style="224" customWidth="1"/>
    <col min="13046" max="13046" width="30.1333333333333" style="224" customWidth="1"/>
    <col min="13047" max="13049" width="18" style="224" customWidth="1"/>
    <col min="13050" max="13054" width="9.13333333333333" style="224" hidden="1" customWidth="1"/>
    <col min="13055" max="13297" width="9.13333333333333" style="224"/>
    <col min="13298" max="13298" width="30.1333333333333" style="224" customWidth="1"/>
    <col min="13299" max="13301" width="16.6333333333333" style="224" customWidth="1"/>
    <col min="13302" max="13302" width="30.1333333333333" style="224" customWidth="1"/>
    <col min="13303" max="13305" width="18" style="224" customWidth="1"/>
    <col min="13306" max="13310" width="9.13333333333333" style="224" hidden="1" customWidth="1"/>
    <col min="13311" max="13553" width="9.13333333333333" style="224"/>
    <col min="13554" max="13554" width="30.1333333333333" style="224" customWidth="1"/>
    <col min="13555" max="13557" width="16.6333333333333" style="224" customWidth="1"/>
    <col min="13558" max="13558" width="30.1333333333333" style="224" customWidth="1"/>
    <col min="13559" max="13561" width="18" style="224" customWidth="1"/>
    <col min="13562" max="13566" width="9.13333333333333" style="224" hidden="1" customWidth="1"/>
    <col min="13567" max="13809" width="9.13333333333333" style="224"/>
    <col min="13810" max="13810" width="30.1333333333333" style="224" customWidth="1"/>
    <col min="13811" max="13813" width="16.6333333333333" style="224" customWidth="1"/>
    <col min="13814" max="13814" width="30.1333333333333" style="224" customWidth="1"/>
    <col min="13815" max="13817" width="18" style="224" customWidth="1"/>
    <col min="13818" max="13822" width="9.13333333333333" style="224" hidden="1" customWidth="1"/>
    <col min="13823" max="14065" width="9.13333333333333" style="224"/>
    <col min="14066" max="14066" width="30.1333333333333" style="224" customWidth="1"/>
    <col min="14067" max="14069" width="16.6333333333333" style="224" customWidth="1"/>
    <col min="14070" max="14070" width="30.1333333333333" style="224" customWidth="1"/>
    <col min="14071" max="14073" width="18" style="224" customWidth="1"/>
    <col min="14074" max="14078" width="9.13333333333333" style="224" hidden="1" customWidth="1"/>
    <col min="14079" max="14321" width="9.13333333333333" style="224"/>
    <col min="14322" max="14322" width="30.1333333333333" style="224" customWidth="1"/>
    <col min="14323" max="14325" width="16.6333333333333" style="224" customWidth="1"/>
    <col min="14326" max="14326" width="30.1333333333333" style="224" customWidth="1"/>
    <col min="14327" max="14329" width="18" style="224" customWidth="1"/>
    <col min="14330" max="14334" width="9.13333333333333" style="224" hidden="1" customWidth="1"/>
    <col min="14335" max="14577" width="9.13333333333333" style="224"/>
    <col min="14578" max="14578" width="30.1333333333333" style="224" customWidth="1"/>
    <col min="14579" max="14581" width="16.6333333333333" style="224" customWidth="1"/>
    <col min="14582" max="14582" width="30.1333333333333" style="224" customWidth="1"/>
    <col min="14583" max="14585" width="18" style="224" customWidth="1"/>
    <col min="14586" max="14590" width="9.13333333333333" style="224" hidden="1" customWidth="1"/>
    <col min="14591" max="14833" width="9.13333333333333" style="224"/>
    <col min="14834" max="14834" width="30.1333333333333" style="224" customWidth="1"/>
    <col min="14835" max="14837" width="16.6333333333333" style="224" customWidth="1"/>
    <col min="14838" max="14838" width="30.1333333333333" style="224" customWidth="1"/>
    <col min="14839" max="14841" width="18" style="224" customWidth="1"/>
    <col min="14842" max="14846" width="9.13333333333333" style="224" hidden="1" customWidth="1"/>
    <col min="14847" max="15089" width="9.13333333333333" style="224"/>
    <col min="15090" max="15090" width="30.1333333333333" style="224" customWidth="1"/>
    <col min="15091" max="15093" width="16.6333333333333" style="224" customWidth="1"/>
    <col min="15094" max="15094" width="30.1333333333333" style="224" customWidth="1"/>
    <col min="15095" max="15097" width="18" style="224" customWidth="1"/>
    <col min="15098" max="15102" width="9.13333333333333" style="224" hidden="1" customWidth="1"/>
    <col min="15103" max="15345" width="9.13333333333333" style="224"/>
    <col min="15346" max="15346" width="30.1333333333333" style="224" customWidth="1"/>
    <col min="15347" max="15349" width="16.6333333333333" style="224" customWidth="1"/>
    <col min="15350" max="15350" width="30.1333333333333" style="224" customWidth="1"/>
    <col min="15351" max="15353" width="18" style="224" customWidth="1"/>
    <col min="15354" max="15358" width="9.13333333333333" style="224" hidden="1" customWidth="1"/>
    <col min="15359" max="15601" width="9.13333333333333" style="224"/>
    <col min="15602" max="15602" width="30.1333333333333" style="224" customWidth="1"/>
    <col min="15603" max="15605" width="16.6333333333333" style="224" customWidth="1"/>
    <col min="15606" max="15606" width="30.1333333333333" style="224" customWidth="1"/>
    <col min="15607" max="15609" width="18" style="224" customWidth="1"/>
    <col min="15610" max="15614" width="9.13333333333333" style="224" hidden="1" customWidth="1"/>
    <col min="15615" max="15857" width="9.13333333333333" style="224"/>
    <col min="15858" max="15858" width="30.1333333333333" style="224" customWidth="1"/>
    <col min="15859" max="15861" width="16.6333333333333" style="224" customWidth="1"/>
    <col min="15862" max="15862" width="30.1333333333333" style="224" customWidth="1"/>
    <col min="15863" max="15865" width="18" style="224" customWidth="1"/>
    <col min="15866" max="15870" width="9.13333333333333" style="224" hidden="1" customWidth="1"/>
    <col min="15871" max="16113" width="9.13333333333333" style="224"/>
    <col min="16114" max="16114" width="30.1333333333333" style="224" customWidth="1"/>
    <col min="16115" max="16117" width="16.6333333333333" style="224" customWidth="1"/>
    <col min="16118" max="16118" width="30.1333333333333" style="224" customWidth="1"/>
    <col min="16119" max="16121" width="18" style="224" customWidth="1"/>
    <col min="16122" max="16126" width="9.13333333333333" style="224" hidden="1" customWidth="1"/>
    <col min="16127" max="16384" width="9.13333333333333" style="224"/>
  </cols>
  <sheetData>
    <row r="1" s="218" customFormat="1" ht="19.5" customHeight="1" spans="1:3">
      <c r="A1" s="113" t="s">
        <v>243</v>
      </c>
      <c r="B1" s="219"/>
      <c r="C1" s="219"/>
    </row>
    <row r="2" s="219" customFormat="1" ht="20.25" spans="1:4">
      <c r="A2" s="138" t="s">
        <v>244</v>
      </c>
      <c r="B2" s="138"/>
      <c r="C2" s="138"/>
      <c r="D2" s="138"/>
    </row>
    <row r="3" s="220" customFormat="1" ht="19.5" customHeight="1" spans="1:4">
      <c r="A3" s="225"/>
      <c r="B3" s="225"/>
      <c r="C3" s="225"/>
      <c r="D3" s="226" t="s">
        <v>70</v>
      </c>
    </row>
    <row r="4" s="220" customFormat="1" ht="50.1" customHeight="1" spans="1:4">
      <c r="A4" s="227" t="s">
        <v>100</v>
      </c>
      <c r="B4" s="122" t="s">
        <v>72</v>
      </c>
      <c r="C4" s="122" t="s">
        <v>73</v>
      </c>
      <c r="D4" s="123" t="s">
        <v>74</v>
      </c>
    </row>
    <row r="5" s="221" customFormat="1" ht="24.95" customHeight="1" spans="1:4">
      <c r="A5" s="228" t="s">
        <v>101</v>
      </c>
      <c r="B5" s="326">
        <f>SUM(B6:B13)</f>
        <v>619124</v>
      </c>
      <c r="C5" s="326">
        <f>SUM(C6:C13)</f>
        <v>632668</v>
      </c>
      <c r="D5" s="327">
        <f>C5/B5</f>
        <v>1.02187607006028</v>
      </c>
    </row>
    <row r="6" s="221" customFormat="1" ht="24.95" customHeight="1" spans="1:4">
      <c r="A6" s="241" t="s">
        <v>230</v>
      </c>
      <c r="B6" s="231">
        <v>0</v>
      </c>
      <c r="C6" s="231"/>
      <c r="D6" s="322"/>
    </row>
    <row r="7" s="221" customFormat="1" ht="24.95" customHeight="1" spans="1:4">
      <c r="A7" s="241" t="s">
        <v>231</v>
      </c>
      <c r="B7" s="231">
        <v>197</v>
      </c>
      <c r="C7" s="231">
        <v>408</v>
      </c>
      <c r="D7" s="322">
        <f t="shared" ref="D6:D13" si="0">C7/B7</f>
        <v>2.07106598984772</v>
      </c>
    </row>
    <row r="8" s="221" customFormat="1" ht="24.95" customHeight="1" spans="1:4">
      <c r="A8" s="241" t="s">
        <v>232</v>
      </c>
      <c r="B8" s="231">
        <v>277213</v>
      </c>
      <c r="C8" s="231">
        <v>371299</v>
      </c>
      <c r="D8" s="322">
        <f t="shared" si="0"/>
        <v>1.33939966740377</v>
      </c>
    </row>
    <row r="9" s="221" customFormat="1" ht="24.95" customHeight="1" spans="1:4">
      <c r="A9" s="241" t="s">
        <v>233</v>
      </c>
      <c r="B9" s="231">
        <v>7113</v>
      </c>
      <c r="C9" s="231">
        <v>1229</v>
      </c>
      <c r="D9" s="322">
        <f t="shared" si="0"/>
        <v>0.172782229720231</v>
      </c>
    </row>
    <row r="10" s="221" customFormat="1" ht="24.95" customHeight="1" spans="1:4">
      <c r="A10" s="241" t="s">
        <v>234</v>
      </c>
      <c r="B10" s="231">
        <v>0</v>
      </c>
      <c r="C10" s="231"/>
      <c r="D10" s="322"/>
    </row>
    <row r="11" s="221" customFormat="1" ht="24.95" customHeight="1" spans="1:4">
      <c r="A11" s="241" t="s">
        <v>235</v>
      </c>
      <c r="B11" s="231">
        <v>291849</v>
      </c>
      <c r="C11" s="231">
        <v>210464</v>
      </c>
      <c r="D11" s="322">
        <f t="shared" si="0"/>
        <v>0.721140041596853</v>
      </c>
    </row>
    <row r="12" s="222" customFormat="1" ht="24.95" customHeight="1" spans="1:4">
      <c r="A12" s="241" t="s">
        <v>236</v>
      </c>
      <c r="B12" s="231">
        <v>42748</v>
      </c>
      <c r="C12" s="231">
        <v>49266</v>
      </c>
      <c r="D12" s="322">
        <f t="shared" si="0"/>
        <v>1.15247496958922</v>
      </c>
    </row>
    <row r="13" ht="24.95" customHeight="1" spans="1:4">
      <c r="A13" s="245" t="s">
        <v>237</v>
      </c>
      <c r="B13" s="328">
        <v>4</v>
      </c>
      <c r="C13" s="328">
        <v>2</v>
      </c>
      <c r="D13" s="324">
        <f t="shared" si="0"/>
        <v>0.5</v>
      </c>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D17"/>
  <sheetViews>
    <sheetView view="pageBreakPreview" zoomScaleNormal="100" workbookViewId="0">
      <selection activeCell="A1" sqref="A1:D1"/>
    </sheetView>
  </sheetViews>
  <sheetFormatPr defaultColWidth="9" defaultRowHeight="13.5" outlineLevelCol="3"/>
  <cols>
    <col min="1" max="4" width="22" style="109" customWidth="1"/>
    <col min="5" max="5" width="28.8833333333333" style="109" customWidth="1"/>
    <col min="6" max="16384" width="9" style="109"/>
  </cols>
  <sheetData>
    <row r="1" ht="77" customHeight="1" spans="1:4">
      <c r="A1" s="164" t="s">
        <v>245</v>
      </c>
      <c r="B1" s="110"/>
      <c r="C1" s="110"/>
      <c r="D1" s="110"/>
    </row>
    <row r="2" ht="21" customHeight="1" spans="1:4">
      <c r="A2" s="217" t="s">
        <v>246</v>
      </c>
      <c r="B2" s="217"/>
      <c r="C2" s="217"/>
      <c r="D2" s="217"/>
    </row>
    <row r="3" ht="21" customHeight="1" spans="1:4">
      <c r="A3" s="217"/>
      <c r="B3" s="217"/>
      <c r="C3" s="217"/>
      <c r="D3" s="217"/>
    </row>
    <row r="4" ht="21" customHeight="1" spans="1:4">
      <c r="A4" s="217"/>
      <c r="B4" s="217"/>
      <c r="C4" s="217"/>
      <c r="D4" s="217"/>
    </row>
    <row r="5" ht="21" customHeight="1" spans="1:4">
      <c r="A5" s="217"/>
      <c r="B5" s="217"/>
      <c r="C5" s="217"/>
      <c r="D5" s="217"/>
    </row>
    <row r="6" ht="21" customHeight="1" spans="1:4">
      <c r="A6" s="217"/>
      <c r="B6" s="217"/>
      <c r="C6" s="217"/>
      <c r="D6" s="217"/>
    </row>
    <row r="7" ht="21" customHeight="1" spans="1:4">
      <c r="A7" s="217"/>
      <c r="B7" s="217"/>
      <c r="C7" s="217"/>
      <c r="D7" s="217"/>
    </row>
    <row r="8" ht="21" customHeight="1" spans="1:4">
      <c r="A8" s="217"/>
      <c r="B8" s="217"/>
      <c r="C8" s="217"/>
      <c r="D8" s="217"/>
    </row>
    <row r="9" ht="21" customHeight="1" spans="1:4">
      <c r="A9" s="217"/>
      <c r="B9" s="217"/>
      <c r="C9" s="217"/>
      <c r="D9" s="217"/>
    </row>
    <row r="10" ht="21" customHeight="1" spans="1:4">
      <c r="A10" s="217"/>
      <c r="B10" s="217"/>
      <c r="C10" s="217"/>
      <c r="D10" s="217"/>
    </row>
    <row r="11" ht="21" customHeight="1" spans="1:4">
      <c r="A11" s="217"/>
      <c r="B11" s="217"/>
      <c r="C11" s="217"/>
      <c r="D11" s="217"/>
    </row>
    <row r="12" ht="21" customHeight="1" spans="1:4">
      <c r="A12" s="217"/>
      <c r="B12" s="217"/>
      <c r="C12" s="217"/>
      <c r="D12" s="217"/>
    </row>
    <row r="13" ht="21" customHeight="1" spans="1:4">
      <c r="A13" s="217"/>
      <c r="B13" s="217"/>
      <c r="C13" s="217"/>
      <c r="D13" s="217"/>
    </row>
    <row r="14" ht="21" customHeight="1" spans="1:4">
      <c r="A14" s="217"/>
      <c r="B14" s="217"/>
      <c r="C14" s="217"/>
      <c r="D14" s="217"/>
    </row>
    <row r="15" ht="21" customHeight="1" spans="1:4">
      <c r="A15" s="217"/>
      <c r="B15" s="217"/>
      <c r="C15" s="217"/>
      <c r="D15" s="217"/>
    </row>
    <row r="16" ht="21" customHeight="1" spans="1:4">
      <c r="A16" s="217"/>
      <c r="B16" s="217"/>
      <c r="C16" s="217"/>
      <c r="D16" s="217"/>
    </row>
    <row r="17" ht="21" customHeight="1" spans="1:4">
      <c r="A17" s="217"/>
      <c r="B17" s="217"/>
      <c r="C17" s="217"/>
      <c r="D17" s="217"/>
    </row>
  </sheetData>
  <mergeCells count="2">
    <mergeCell ref="A1:D1"/>
    <mergeCell ref="A2:D17"/>
  </mergeCells>
  <pageMargins left="0.699305555555556" right="0.699305555555556"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T9"/>
  <sheetViews>
    <sheetView showGridLines="0" showZeros="0" zoomScale="130" zoomScaleNormal="130" workbookViewId="0">
      <selection activeCell="A2" sqref="A2:D2"/>
    </sheetView>
  </sheetViews>
  <sheetFormatPr defaultColWidth="6.75" defaultRowHeight="11.25"/>
  <cols>
    <col min="1" max="1" width="35.6333333333333" style="199" customWidth="1"/>
    <col min="2" max="4" width="15.6333333333333" style="199" customWidth="1"/>
    <col min="5" max="7" width="9" style="199" customWidth="1"/>
    <col min="8" max="8" width="5.63333333333333" style="199" customWidth="1"/>
    <col min="9" max="9" width="0.75" style="199" customWidth="1"/>
    <col min="10" max="10" width="10.1333333333333" style="199" customWidth="1"/>
    <col min="11" max="11" width="5.88333333333333" style="199" customWidth="1"/>
    <col min="12" max="16384" width="6.75" style="199"/>
  </cols>
  <sheetData>
    <row r="1" ht="19.5" customHeight="1" spans="1:1">
      <c r="A1" s="113" t="s">
        <v>247</v>
      </c>
    </row>
    <row r="2" s="195" customFormat="1" ht="33" customHeight="1" spans="1:254">
      <c r="A2" s="200" t="s">
        <v>248</v>
      </c>
      <c r="B2" s="200"/>
      <c r="C2" s="200"/>
      <c r="D2" s="200"/>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row>
    <row r="3" s="196" customFormat="1" ht="19.5" customHeight="1" spans="1:254">
      <c r="A3" s="201"/>
      <c r="B3" s="118"/>
      <c r="C3" s="118"/>
      <c r="D3" s="202" t="s">
        <v>70</v>
      </c>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row>
    <row r="4" s="197" customFormat="1" ht="50.1" customHeight="1" spans="1:254">
      <c r="A4" s="203" t="s">
        <v>100</v>
      </c>
      <c r="B4" s="249" t="s">
        <v>137</v>
      </c>
      <c r="C4" s="249" t="s">
        <v>138</v>
      </c>
      <c r="D4" s="167" t="s">
        <v>74</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211"/>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row>
    <row r="5" s="198" customFormat="1" ht="24.95" customHeight="1" spans="1:4">
      <c r="A5" s="212" t="s">
        <v>249</v>
      </c>
      <c r="B5" s="213">
        <v>253</v>
      </c>
      <c r="C5" s="213">
        <v>253</v>
      </c>
      <c r="D5" s="322">
        <f>C5/B5</f>
        <v>1</v>
      </c>
    </row>
    <row r="6" s="198" customFormat="1" ht="24.95" customHeight="1" spans="1:4">
      <c r="A6" s="212" t="s">
        <v>250</v>
      </c>
      <c r="B6" s="213">
        <v>450262</v>
      </c>
      <c r="C6" s="213">
        <v>499241</v>
      </c>
      <c r="D6" s="322">
        <f>C6/B6</f>
        <v>1.10877888873589</v>
      </c>
    </row>
    <row r="7" s="198" customFormat="1" ht="24.95" customHeight="1" spans="1:4">
      <c r="A7" s="212" t="s">
        <v>251</v>
      </c>
      <c r="B7" s="213">
        <v>3168</v>
      </c>
      <c r="C7" s="213">
        <v>1132</v>
      </c>
      <c r="D7" s="322">
        <f>C7/B7</f>
        <v>0.357323232323232</v>
      </c>
    </row>
    <row r="8" s="198" customFormat="1" ht="24.95" customHeight="1" spans="1:4">
      <c r="A8" s="212" t="s">
        <v>211</v>
      </c>
      <c r="B8" s="213">
        <v>3800</v>
      </c>
      <c r="C8" s="213">
        <v>4772</v>
      </c>
      <c r="D8" s="322">
        <f>C8/B8</f>
        <v>1.25578947368421</v>
      </c>
    </row>
    <row r="9" s="198" customFormat="1" ht="24.95" customHeight="1" spans="1:4">
      <c r="A9" s="208" t="s">
        <v>212</v>
      </c>
      <c r="B9" s="215">
        <f>SUM(B5:B8)</f>
        <v>457483</v>
      </c>
      <c r="C9" s="215">
        <f>SUM(C5:C8)</f>
        <v>505398</v>
      </c>
      <c r="D9" s="325">
        <f>C9/B9</f>
        <v>1.10473613227158</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S8"/>
  <sheetViews>
    <sheetView showGridLines="0" showZeros="0" zoomScale="115" zoomScaleNormal="115" workbookViewId="0">
      <selection activeCell="E22" sqref="E22"/>
    </sheetView>
  </sheetViews>
  <sheetFormatPr defaultColWidth="6.75" defaultRowHeight="11.25" outlineLevelRow="7"/>
  <cols>
    <col min="1" max="1" width="35.6333333333333" style="199" customWidth="1"/>
    <col min="2" max="4" width="15.6333333333333" style="199" customWidth="1"/>
    <col min="5" max="6" width="9" style="199" customWidth="1"/>
    <col min="7" max="7" width="5.63333333333333" style="199" customWidth="1"/>
    <col min="8" max="8" width="0.75" style="199" customWidth="1"/>
    <col min="9" max="9" width="10.1333333333333" style="199" customWidth="1"/>
    <col min="10" max="10" width="5.88333333333333" style="199" customWidth="1"/>
    <col min="11" max="16384" width="6.75" style="199"/>
  </cols>
  <sheetData>
    <row r="1" ht="19.5" customHeight="1" spans="1:1">
      <c r="A1" s="113" t="s">
        <v>252</v>
      </c>
    </row>
    <row r="2" s="195" customFormat="1" ht="33" customHeight="1" spans="1:253">
      <c r="A2" s="200" t="s">
        <v>253</v>
      </c>
      <c r="B2" s="200"/>
      <c r="C2" s="200"/>
      <c r="D2" s="200"/>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row>
    <row r="3" s="196" customFormat="1" ht="19.5" customHeight="1" spans="1:253">
      <c r="A3" s="201"/>
      <c r="B3" s="118"/>
      <c r="C3" s="118"/>
      <c r="D3" s="202" t="s">
        <v>70</v>
      </c>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row>
    <row r="4" s="197" customFormat="1" ht="50.1" customHeight="1" spans="1:253">
      <c r="A4" s="203" t="s">
        <v>100</v>
      </c>
      <c r="B4" s="249" t="s">
        <v>137</v>
      </c>
      <c r="C4" s="249" t="s">
        <v>138</v>
      </c>
      <c r="D4" s="167" t="s">
        <v>74</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211"/>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row>
    <row r="5" s="198" customFormat="1" ht="38" customHeight="1" spans="1:4">
      <c r="A5" s="204" t="s">
        <v>204</v>
      </c>
      <c r="B5" s="207">
        <v>12</v>
      </c>
      <c r="C5" s="207"/>
      <c r="D5" s="214">
        <f>C5/B5</f>
        <v>0</v>
      </c>
    </row>
    <row r="6" s="198" customFormat="1" ht="38" customHeight="1" spans="1:4">
      <c r="A6" s="204" t="s">
        <v>254</v>
      </c>
      <c r="B6" s="207">
        <v>1700</v>
      </c>
      <c r="C6" s="207"/>
      <c r="D6" s="214">
        <f>C6/B6</f>
        <v>0</v>
      </c>
    </row>
    <row r="7" s="198" customFormat="1" ht="38" customHeight="1" spans="1:4">
      <c r="A7" s="204" t="s">
        <v>203</v>
      </c>
      <c r="B7" s="207">
        <v>17481</v>
      </c>
      <c r="C7" s="207">
        <v>128</v>
      </c>
      <c r="D7" s="214">
        <f>C7/B7</f>
        <v>0.00732223557004748</v>
      </c>
    </row>
    <row r="8" s="198" customFormat="1" ht="24.95" customHeight="1" spans="1:4">
      <c r="A8" s="208" t="s">
        <v>212</v>
      </c>
      <c r="B8" s="209">
        <f>SUM(B5:B7)</f>
        <v>19193</v>
      </c>
      <c r="C8" s="209">
        <f>SUM(C5:C7)</f>
        <v>128</v>
      </c>
      <c r="D8" s="216">
        <f>C8/B8</f>
        <v>0.00666909810868546</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V9"/>
  <sheetViews>
    <sheetView showGridLines="0" showZeros="0" workbookViewId="0">
      <selection activeCell="K16" sqref="K16:K17"/>
    </sheetView>
  </sheetViews>
  <sheetFormatPr defaultColWidth="6.75" defaultRowHeight="11.25"/>
  <cols>
    <col min="1" max="1" width="35.6333333333333" style="137" customWidth="1"/>
    <col min="2" max="4" width="15.6333333333333" style="137" customWidth="1"/>
    <col min="5" max="10" width="9" style="137" customWidth="1"/>
    <col min="11" max="11" width="6.25" style="137" customWidth="1"/>
    <col min="12" max="48" width="9" style="137" customWidth="1"/>
    <col min="49" max="16384" width="6.75" style="137"/>
  </cols>
  <sheetData>
    <row r="1" ht="19.5" customHeight="1" spans="1:1">
      <c r="A1" s="113" t="s">
        <v>255</v>
      </c>
    </row>
    <row r="2" ht="34.5" customHeight="1" spans="1:48">
      <c r="A2" s="138" t="s">
        <v>256</v>
      </c>
      <c r="B2" s="138"/>
      <c r="C2" s="138"/>
      <c r="D2" s="138"/>
      <c r="E2" s="139"/>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row>
    <row r="3" ht="19.5" customHeight="1" spans="1:48">
      <c r="A3" s="141"/>
      <c r="B3" s="142"/>
      <c r="C3" s="143" t="s">
        <v>128</v>
      </c>
      <c r="D3" s="144" t="s">
        <v>70</v>
      </c>
      <c r="E3" s="145"/>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row>
    <row r="4" s="136" customFormat="1" ht="50.1" customHeight="1" spans="1:48">
      <c r="A4" s="147" t="s">
        <v>100</v>
      </c>
      <c r="B4" s="122" t="s">
        <v>72</v>
      </c>
      <c r="C4" s="122" t="s">
        <v>73</v>
      </c>
      <c r="D4" s="123" t="s">
        <v>74</v>
      </c>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63"/>
    </row>
    <row r="5" s="136" customFormat="1" ht="24.95" customHeight="1" spans="1:48">
      <c r="A5" s="181" t="s">
        <v>75</v>
      </c>
      <c r="B5" s="251">
        <f>SUM(B6:B9)</f>
        <v>2191</v>
      </c>
      <c r="C5" s="251">
        <f>SUM(C6:C9)</f>
        <v>2348</v>
      </c>
      <c r="D5" s="315">
        <f>C5/B5</f>
        <v>1.07165677772707</v>
      </c>
      <c r="E5" s="321"/>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63"/>
    </row>
    <row r="6" s="136" customFormat="1" ht="24.95" customHeight="1" spans="1:48">
      <c r="A6" s="184" t="s">
        <v>257</v>
      </c>
      <c r="B6" s="213">
        <v>2191</v>
      </c>
      <c r="C6" s="213">
        <v>2129</v>
      </c>
      <c r="D6" s="318">
        <f>C6/B6</f>
        <v>0.971702418986764</v>
      </c>
      <c r="E6" s="321"/>
      <c r="F6" s="148"/>
      <c r="G6" s="148"/>
      <c r="H6" s="148"/>
      <c r="I6" s="148"/>
      <c r="J6" s="148"/>
      <c r="K6" s="162"/>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row>
    <row r="7" ht="24.95" customHeight="1" spans="1:4">
      <c r="A7" s="184" t="s">
        <v>258</v>
      </c>
      <c r="B7" s="213"/>
      <c r="C7" s="213">
        <v>11</v>
      </c>
      <c r="D7" s="322"/>
    </row>
    <row r="8" ht="24.95" customHeight="1" spans="1:4">
      <c r="A8" s="184" t="s">
        <v>259</v>
      </c>
      <c r="B8" s="213"/>
      <c r="C8" s="213">
        <v>208</v>
      </c>
      <c r="D8" s="322"/>
    </row>
    <row r="9" ht="24.95" customHeight="1" spans="1:4">
      <c r="A9" s="190" t="s">
        <v>260</v>
      </c>
      <c r="B9" s="323"/>
      <c r="C9" s="323"/>
      <c r="D9" s="324"/>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B1:B72"/>
  <sheetViews>
    <sheetView tabSelected="1" view="pageBreakPreview" zoomScale="70" zoomScaleNormal="100" workbookViewId="0">
      <selection activeCell="B64" sqref="B64"/>
    </sheetView>
  </sheetViews>
  <sheetFormatPr defaultColWidth="9" defaultRowHeight="13.5" outlineLevelCol="1"/>
  <cols>
    <col min="2" max="2" width="74.8833333333333" customWidth="1"/>
  </cols>
  <sheetData>
    <row r="1" ht="33" customHeight="1" spans="2:2">
      <c r="B1" s="365" t="s">
        <v>2</v>
      </c>
    </row>
    <row r="2" ht="25.5" customHeight="1" spans="2:2">
      <c r="B2" s="366" t="s">
        <v>3</v>
      </c>
    </row>
    <row r="3" s="364" customFormat="1" ht="25.5" customHeight="1" spans="2:2">
      <c r="B3" s="367" t="s">
        <v>4</v>
      </c>
    </row>
    <row r="4" s="364" customFormat="1" ht="25.5" customHeight="1" spans="2:2">
      <c r="B4" s="368" t="s">
        <v>5</v>
      </c>
    </row>
    <row r="5" s="364" customFormat="1" ht="25.5" customHeight="1" spans="2:2">
      <c r="B5" s="368" t="s">
        <v>6</v>
      </c>
    </row>
    <row r="6" s="364" customFormat="1" ht="25.5" customHeight="1" spans="2:2">
      <c r="B6" s="368" t="s">
        <v>7</v>
      </c>
    </row>
    <row r="7" s="364" customFormat="1" ht="25.5" customHeight="1" spans="2:2">
      <c r="B7" s="368" t="s">
        <v>8</v>
      </c>
    </row>
    <row r="8" s="364" customFormat="1" ht="25.5" customHeight="1" spans="2:2">
      <c r="B8" s="368" t="s">
        <v>9</v>
      </c>
    </row>
    <row r="9" s="364" customFormat="1" ht="25.5" customHeight="1" spans="2:2">
      <c r="B9" s="368" t="s">
        <v>10</v>
      </c>
    </row>
    <row r="10" s="364" customFormat="1" ht="25.5" customHeight="1" spans="2:2">
      <c r="B10" s="368" t="s">
        <v>11</v>
      </c>
    </row>
    <row r="11" s="364" customFormat="1" ht="25.5" customHeight="1" spans="2:2">
      <c r="B11" s="368" t="s">
        <v>12</v>
      </c>
    </row>
    <row r="12" s="364" customFormat="1" ht="25.5" customHeight="1" spans="2:2">
      <c r="B12" s="367" t="s">
        <v>13</v>
      </c>
    </row>
    <row r="13" s="364" customFormat="1" ht="25.5" customHeight="1" spans="2:2">
      <c r="B13" s="368" t="s">
        <v>14</v>
      </c>
    </row>
    <row r="14" s="364" customFormat="1" ht="25.5" customHeight="1" spans="2:2">
      <c r="B14" s="368" t="s">
        <v>15</v>
      </c>
    </row>
    <row r="15" s="364" customFormat="1" ht="25.5" customHeight="1" spans="2:2">
      <c r="B15" s="368" t="s">
        <v>16</v>
      </c>
    </row>
    <row r="16" s="364" customFormat="1" ht="25.5" customHeight="1" spans="2:2">
      <c r="B16" s="368" t="s">
        <v>17</v>
      </c>
    </row>
    <row r="17" s="364" customFormat="1" ht="25.5" customHeight="1" spans="2:2">
      <c r="B17" s="368" t="s">
        <v>18</v>
      </c>
    </row>
    <row r="18" s="364" customFormat="1" ht="25.5" customHeight="1" spans="2:2">
      <c r="B18" s="368" t="s">
        <v>19</v>
      </c>
    </row>
    <row r="19" s="364" customFormat="1" ht="25.5" customHeight="1" spans="2:2">
      <c r="B19" s="368" t="s">
        <v>20</v>
      </c>
    </row>
    <row r="20" s="364" customFormat="1" ht="25.5" customHeight="1" spans="2:2">
      <c r="B20" s="368" t="s">
        <v>21</v>
      </c>
    </row>
    <row r="21" s="364" customFormat="1" ht="25.5" customHeight="1" spans="2:2">
      <c r="B21" s="367" t="s">
        <v>22</v>
      </c>
    </row>
    <row r="22" s="364" customFormat="1" ht="25.5" customHeight="1" spans="2:2">
      <c r="B22" s="368" t="s">
        <v>23</v>
      </c>
    </row>
    <row r="23" s="364" customFormat="1" ht="25.5" customHeight="1" spans="2:2">
      <c r="B23" s="368" t="s">
        <v>24</v>
      </c>
    </row>
    <row r="24" s="364" customFormat="1" ht="25.5" customHeight="1" spans="2:2">
      <c r="B24" s="368" t="s">
        <v>25</v>
      </c>
    </row>
    <row r="25" s="364" customFormat="1" ht="25.5" customHeight="1" spans="2:2">
      <c r="B25" s="368" t="s">
        <v>26</v>
      </c>
    </row>
    <row r="26" s="364" customFormat="1" ht="25.5" customHeight="1" spans="2:2">
      <c r="B26" s="368" t="s">
        <v>27</v>
      </c>
    </row>
    <row r="27" s="364" customFormat="1" ht="25.5" customHeight="1" spans="2:2">
      <c r="B27" s="368" t="s">
        <v>28</v>
      </c>
    </row>
    <row r="28" s="364" customFormat="1" ht="25.5" customHeight="1" spans="2:2">
      <c r="B28" s="367" t="s">
        <v>29</v>
      </c>
    </row>
    <row r="29" s="364" customFormat="1" ht="25.5" customHeight="1" spans="2:2">
      <c r="B29" s="368" t="s">
        <v>30</v>
      </c>
    </row>
    <row r="30" s="364" customFormat="1" ht="25.5" customHeight="1" spans="2:2">
      <c r="B30" s="368" t="s">
        <v>31</v>
      </c>
    </row>
    <row r="31" s="364" customFormat="1" ht="25.5" customHeight="1" spans="2:2">
      <c r="B31" s="368" t="s">
        <v>32</v>
      </c>
    </row>
    <row r="32" s="364" customFormat="1" ht="25.5" customHeight="1" spans="2:2">
      <c r="B32" s="368"/>
    </row>
    <row r="33" ht="25.5" customHeight="1" spans="2:2">
      <c r="B33" s="366" t="s">
        <v>33</v>
      </c>
    </row>
    <row r="34" ht="25.5" customHeight="1" spans="2:2">
      <c r="B34" s="367" t="s">
        <v>4</v>
      </c>
    </row>
    <row r="35" ht="25.5" customHeight="1" spans="2:2">
      <c r="B35" s="368" t="s">
        <v>34</v>
      </c>
    </row>
    <row r="36" ht="25.5" customHeight="1" spans="2:2">
      <c r="B36" s="368" t="s">
        <v>35</v>
      </c>
    </row>
    <row r="37" ht="25.5" customHeight="1" spans="2:2">
      <c r="B37" s="368" t="s">
        <v>36</v>
      </c>
    </row>
    <row r="38" ht="25.5" customHeight="1" spans="2:2">
      <c r="B38" s="368" t="s">
        <v>37</v>
      </c>
    </row>
    <row r="39" ht="25.5" customHeight="1" spans="2:2">
      <c r="B39" s="368" t="s">
        <v>38</v>
      </c>
    </row>
    <row r="40" ht="25.5" customHeight="1" spans="2:2">
      <c r="B40" s="368" t="s">
        <v>39</v>
      </c>
    </row>
    <row r="41" ht="25.5" customHeight="1" spans="2:2">
      <c r="B41" s="368" t="s">
        <v>40</v>
      </c>
    </row>
    <row r="42" ht="25.5" customHeight="1" spans="2:2">
      <c r="B42" s="368" t="s">
        <v>41</v>
      </c>
    </row>
    <row r="43" ht="25.5" customHeight="1" spans="2:2">
      <c r="B43" s="367" t="s">
        <v>13</v>
      </c>
    </row>
    <row r="44" ht="25.5" customHeight="1" spans="2:2">
      <c r="B44" s="368" t="s">
        <v>42</v>
      </c>
    </row>
    <row r="45" ht="25.5" customHeight="1" spans="2:2">
      <c r="B45" s="368" t="s">
        <v>43</v>
      </c>
    </row>
    <row r="46" ht="25.5" customHeight="1" spans="2:2">
      <c r="B46" s="368" t="s">
        <v>44</v>
      </c>
    </row>
    <row r="47" ht="25.5" customHeight="1" spans="2:2">
      <c r="B47" s="368" t="s">
        <v>45</v>
      </c>
    </row>
    <row r="48" ht="25.5" customHeight="1" spans="2:2">
      <c r="B48" s="368" t="s">
        <v>46</v>
      </c>
    </row>
    <row r="49" ht="25.5" customHeight="1" spans="2:2">
      <c r="B49" s="368" t="s">
        <v>47</v>
      </c>
    </row>
    <row r="50" ht="25.5" customHeight="1" spans="2:2">
      <c r="B50" s="368" t="s">
        <v>48</v>
      </c>
    </row>
    <row r="51" ht="25.5" customHeight="1" spans="2:2">
      <c r="B51" s="368" t="s">
        <v>49</v>
      </c>
    </row>
    <row r="52" ht="25.5" customHeight="1" spans="2:2">
      <c r="B52" s="367" t="s">
        <v>22</v>
      </c>
    </row>
    <row r="53" ht="25.5" customHeight="1" spans="2:2">
      <c r="B53" s="368" t="s">
        <v>50</v>
      </c>
    </row>
    <row r="54" ht="25.5" customHeight="1" spans="2:2">
      <c r="B54" s="368" t="s">
        <v>51</v>
      </c>
    </row>
    <row r="55" ht="25.5" customHeight="1" spans="2:2">
      <c r="B55" s="368" t="s">
        <v>52</v>
      </c>
    </row>
    <row r="56" ht="25.5" customHeight="1" spans="2:2">
      <c r="B56" s="368" t="s">
        <v>53</v>
      </c>
    </row>
    <row r="57" ht="25.5" customHeight="1" spans="2:2">
      <c r="B57" s="368" t="s">
        <v>54</v>
      </c>
    </row>
    <row r="58" ht="25.5" customHeight="1" spans="2:2">
      <c r="B58" s="368" t="s">
        <v>55</v>
      </c>
    </row>
    <row r="59" ht="25.5" customHeight="1" spans="2:2">
      <c r="B59" s="367" t="s">
        <v>29</v>
      </c>
    </row>
    <row r="60" ht="25.5" customHeight="1" spans="2:2">
      <c r="B60" s="368" t="s">
        <v>56</v>
      </c>
    </row>
    <row r="61" ht="25.5" customHeight="1" spans="2:2">
      <c r="B61" s="368" t="s">
        <v>57</v>
      </c>
    </row>
    <row r="62" ht="25.5" customHeight="1" spans="2:2">
      <c r="B62" s="368" t="s">
        <v>58</v>
      </c>
    </row>
    <row r="63" ht="25.5" customHeight="1" spans="2:2">
      <c r="B63" s="367" t="s">
        <v>59</v>
      </c>
    </row>
    <row r="64" ht="25.5" customHeight="1" spans="2:2">
      <c r="B64" s="369" t="s">
        <v>60</v>
      </c>
    </row>
    <row r="65" ht="25.5" customHeight="1" spans="2:2">
      <c r="B65" s="109"/>
    </row>
    <row r="66" ht="25.5" customHeight="1" spans="2:2">
      <c r="B66" s="366" t="s">
        <v>61</v>
      </c>
    </row>
    <row r="67" ht="25.5" customHeight="1" spans="2:2">
      <c r="B67" s="369" t="s">
        <v>62</v>
      </c>
    </row>
    <row r="68" ht="25.5" customHeight="1" spans="2:2">
      <c r="B68" s="369" t="s">
        <v>63</v>
      </c>
    </row>
    <row r="69" ht="25.5" customHeight="1" spans="2:2">
      <c r="B69" s="369" t="s">
        <v>64</v>
      </c>
    </row>
    <row r="70" ht="25.5" customHeight="1" spans="2:2">
      <c r="B70" s="369" t="s">
        <v>65</v>
      </c>
    </row>
    <row r="71" ht="25.5" customHeight="1" spans="2:2">
      <c r="B71" s="369" t="s">
        <v>66</v>
      </c>
    </row>
    <row r="72" ht="25.5" customHeight="1" spans="2:2">
      <c r="B72" s="369" t="s">
        <v>67</v>
      </c>
    </row>
  </sheetData>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R9"/>
  <sheetViews>
    <sheetView showGridLines="0" showZeros="0" zoomScale="85" zoomScaleNormal="85" workbookViewId="0">
      <selection activeCell="C7" sqref="C7"/>
    </sheetView>
  </sheetViews>
  <sheetFormatPr defaultColWidth="6.75" defaultRowHeight="11.25"/>
  <cols>
    <col min="1" max="1" width="35.6333333333333" style="114" customWidth="1"/>
    <col min="2" max="4" width="15.6333333333333" style="114" customWidth="1"/>
    <col min="5" max="44" width="9" style="114" customWidth="1"/>
    <col min="45" max="16384" width="6.75" style="114"/>
  </cols>
  <sheetData>
    <row r="1" ht="19.5" customHeight="1" spans="1:1">
      <c r="A1" s="113" t="s">
        <v>261</v>
      </c>
    </row>
    <row r="2" ht="31.5" customHeight="1" spans="1:44">
      <c r="A2" s="115" t="s">
        <v>262</v>
      </c>
      <c r="B2" s="115"/>
      <c r="C2" s="115"/>
      <c r="D2" s="115"/>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row>
    <row r="3" s="113" customFormat="1" ht="19.5" customHeight="1" spans="1:44">
      <c r="A3" s="117"/>
      <c r="B3" s="118"/>
      <c r="C3" s="118"/>
      <c r="D3" s="119" t="s">
        <v>70</v>
      </c>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row>
    <row r="4" s="113" customFormat="1" ht="50.1" customHeight="1" spans="1:44">
      <c r="A4" s="121" t="s">
        <v>100</v>
      </c>
      <c r="B4" s="166" t="s">
        <v>72</v>
      </c>
      <c r="C4" s="166" t="s">
        <v>73</v>
      </c>
      <c r="D4" s="167" t="s">
        <v>74</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35"/>
    </row>
    <row r="5" s="113" customFormat="1" ht="24.95" customHeight="1" spans="1:4">
      <c r="A5" s="168" t="s">
        <v>101</v>
      </c>
      <c r="B5" s="314">
        <f>SUM(B6:B9)</f>
        <v>2100</v>
      </c>
      <c r="C5" s="314">
        <f>SUM(C6:C9)</f>
        <v>2348</v>
      </c>
      <c r="D5" s="315">
        <f>C5/B5</f>
        <v>1.11809523809524</v>
      </c>
    </row>
    <row r="6" s="113" customFormat="1" ht="24.95" customHeight="1" spans="1:44">
      <c r="A6" s="171" t="s">
        <v>263</v>
      </c>
      <c r="B6" s="316"/>
      <c r="C6" s="316"/>
      <c r="D6" s="317"/>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row>
    <row r="7" s="113" customFormat="1" ht="24.95" customHeight="1" spans="1:44">
      <c r="A7" s="171" t="s">
        <v>264</v>
      </c>
      <c r="B7" s="316">
        <v>2100</v>
      </c>
      <c r="C7" s="316">
        <v>2348</v>
      </c>
      <c r="D7" s="318">
        <f>C7/B7</f>
        <v>1.11809523809524</v>
      </c>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row>
    <row r="8" s="113" customFormat="1" ht="24.95" customHeight="1" spans="1:44">
      <c r="A8" s="171" t="s">
        <v>265</v>
      </c>
      <c r="B8" s="125"/>
      <c r="C8" s="125"/>
      <c r="D8" s="126"/>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row>
    <row r="9" s="113" customFormat="1" ht="24.95" customHeight="1" spans="1:44">
      <c r="A9" s="174" t="s">
        <v>266</v>
      </c>
      <c r="B9" s="319"/>
      <c r="C9" s="319"/>
      <c r="D9" s="3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V10"/>
  <sheetViews>
    <sheetView showGridLines="0" showZeros="0" workbookViewId="0">
      <selection activeCell="I17" sqref="I17:I18"/>
    </sheetView>
  </sheetViews>
  <sheetFormatPr defaultColWidth="6.75" defaultRowHeight="11.25"/>
  <cols>
    <col min="1" max="1" width="35.6333333333333" style="199" customWidth="1"/>
    <col min="2" max="4" width="15.6333333333333" style="199" customWidth="1"/>
    <col min="5" max="5" width="9" style="199" customWidth="1"/>
    <col min="6" max="9" width="6" style="199" customWidth="1"/>
    <col min="10" max="10" width="9" style="199" customWidth="1"/>
    <col min="11" max="11" width="6.25" style="199" customWidth="1"/>
    <col min="12" max="48" width="9" style="199" customWidth="1"/>
    <col min="49" max="16384" width="6.75" style="199"/>
  </cols>
  <sheetData>
    <row r="1" ht="19.5" customHeight="1" spans="1:1">
      <c r="A1" s="113" t="s">
        <v>267</v>
      </c>
    </row>
    <row r="2" ht="26.25" customHeight="1" spans="1:48">
      <c r="A2" s="115" t="s">
        <v>268</v>
      </c>
      <c r="B2" s="115"/>
      <c r="C2" s="115"/>
      <c r="D2" s="115"/>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row>
    <row r="3" ht="19.5" customHeight="1" spans="1:48">
      <c r="A3" s="117"/>
      <c r="B3" s="177"/>
      <c r="C3" s="178" t="s">
        <v>128</v>
      </c>
      <c r="D3" s="179" t="s">
        <v>70</v>
      </c>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row>
    <row r="4" s="113" customFormat="1" ht="50.1" customHeight="1" spans="1:48">
      <c r="A4" s="121" t="s">
        <v>100</v>
      </c>
      <c r="B4" s="166" t="s">
        <v>72</v>
      </c>
      <c r="C4" s="166" t="s">
        <v>73</v>
      </c>
      <c r="D4" s="167" t="s">
        <v>74</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18"/>
    </row>
    <row r="5" s="136" customFormat="1" ht="24.95" customHeight="1" spans="1:48">
      <c r="A5" s="181" t="s">
        <v>269</v>
      </c>
      <c r="B5" s="307">
        <f>SUM(B6:B9)</f>
        <v>2191</v>
      </c>
      <c r="C5" s="307">
        <f>SUM(C6:C9)</f>
        <v>2348</v>
      </c>
      <c r="D5" s="308">
        <f>C5/B5</f>
        <v>1.07165677772707</v>
      </c>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63"/>
    </row>
    <row r="6" s="136" customFormat="1" ht="24.95" customHeight="1" spans="1:48">
      <c r="A6" s="184" t="s">
        <v>257</v>
      </c>
      <c r="B6" s="309">
        <v>2191</v>
      </c>
      <c r="C6" s="309">
        <v>2129</v>
      </c>
      <c r="D6" s="310">
        <f>C6/B6</f>
        <v>0.971702418986764</v>
      </c>
      <c r="E6" s="148"/>
      <c r="F6" s="148"/>
      <c r="G6" s="148"/>
      <c r="H6" s="148"/>
      <c r="I6" s="148"/>
      <c r="J6" s="148"/>
      <c r="K6" s="162"/>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row>
    <row r="7" s="306" customFormat="1" ht="24.95" customHeight="1" spans="1:4">
      <c r="A7" s="184" t="s">
        <v>258</v>
      </c>
      <c r="B7" s="309"/>
      <c r="C7" s="309">
        <v>11</v>
      </c>
      <c r="D7" s="311"/>
    </row>
    <row r="8" s="306" customFormat="1" ht="24.95" customHeight="1" spans="1:4">
      <c r="A8" s="184" t="s">
        <v>259</v>
      </c>
      <c r="B8" s="279"/>
      <c r="C8" s="279">
        <v>208</v>
      </c>
      <c r="D8" s="311"/>
    </row>
    <row r="9" s="306" customFormat="1" ht="24.95" customHeight="1" spans="1:4">
      <c r="A9" s="190" t="s">
        <v>260</v>
      </c>
      <c r="B9" s="282"/>
      <c r="C9" s="282"/>
      <c r="D9" s="312"/>
    </row>
    <row r="10" ht="38.25" customHeight="1" spans="1:4">
      <c r="A10" s="313"/>
      <c r="B10" s="313"/>
      <c r="C10" s="313"/>
      <c r="D10" s="313"/>
    </row>
  </sheetData>
  <sheetProtection formatCells="0" formatColumns="0" formatRows="0"/>
  <mergeCells count="2">
    <mergeCell ref="A2:D2"/>
    <mergeCell ref="A10:D10"/>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D8"/>
  <sheetViews>
    <sheetView view="pageBreakPreview" zoomScaleNormal="70" workbookViewId="0">
      <selection activeCell="C19" sqref="C19"/>
    </sheetView>
  </sheetViews>
  <sheetFormatPr defaultColWidth="9" defaultRowHeight="13.5" outlineLevelRow="7" outlineLevelCol="3"/>
  <cols>
    <col min="1" max="3" width="22.1333333333333" style="109" customWidth="1"/>
    <col min="4" max="4" width="27" style="109" customWidth="1"/>
    <col min="5" max="5" width="28.8833333333333" style="109" customWidth="1"/>
    <col min="6" max="16384" width="9" style="109"/>
  </cols>
  <sheetData>
    <row r="1" ht="95" customHeight="1" spans="1:4">
      <c r="A1" s="164" t="s">
        <v>270</v>
      </c>
      <c r="B1" s="110"/>
      <c r="C1" s="110"/>
      <c r="D1" s="110"/>
    </row>
    <row r="2" ht="10" customHeight="1" spans="1:4">
      <c r="A2" s="165" t="s">
        <v>271</v>
      </c>
      <c r="B2" s="165"/>
      <c r="C2" s="165"/>
      <c r="D2" s="165"/>
    </row>
    <row r="3" ht="10" customHeight="1" spans="1:4">
      <c r="A3" s="165"/>
      <c r="B3" s="165"/>
      <c r="C3" s="165"/>
      <c r="D3" s="165"/>
    </row>
    <row r="4" ht="10" customHeight="1" spans="1:4">
      <c r="A4" s="165"/>
      <c r="B4" s="165"/>
      <c r="C4" s="165"/>
      <c r="D4" s="165"/>
    </row>
    <row r="5" ht="10" customHeight="1" spans="1:4">
      <c r="A5" s="165"/>
      <c r="B5" s="165"/>
      <c r="C5" s="165"/>
      <c r="D5" s="165"/>
    </row>
    <row r="6" ht="10" customHeight="1" spans="1:4">
      <c r="A6" s="165"/>
      <c r="B6" s="165"/>
      <c r="C6" s="165"/>
      <c r="D6" s="165"/>
    </row>
    <row r="7" ht="10" customHeight="1" spans="1:4">
      <c r="A7" s="165"/>
      <c r="B7" s="165"/>
      <c r="C7" s="165"/>
      <c r="D7" s="165"/>
    </row>
    <row r="8" ht="10" customHeight="1" spans="1:4">
      <c r="A8" s="165"/>
      <c r="B8" s="165"/>
      <c r="C8" s="165"/>
      <c r="D8" s="165"/>
    </row>
  </sheetData>
  <mergeCells count="2">
    <mergeCell ref="A1:D1"/>
    <mergeCell ref="A2:D8"/>
  </mergeCells>
  <pageMargins left="0.699305555555556" right="0.699305555555556" top="0.75" bottom="0.75" header="0.3" footer="0.3"/>
  <pageSetup paperSize="9" scale="95"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R9"/>
  <sheetViews>
    <sheetView showGridLines="0" showZeros="0" workbookViewId="0">
      <selection activeCell="I15" sqref="I15"/>
    </sheetView>
  </sheetViews>
  <sheetFormatPr defaultColWidth="6.75" defaultRowHeight="11.25"/>
  <cols>
    <col min="1" max="1" width="35.6333333333333" style="114" customWidth="1"/>
    <col min="2" max="4" width="15.6333333333333" style="114" customWidth="1"/>
    <col min="5" max="44" width="9" style="114" customWidth="1"/>
    <col min="45" max="16384" width="6.75" style="114"/>
  </cols>
  <sheetData>
    <row r="1" ht="19.5" customHeight="1" spans="1:1">
      <c r="A1" s="113" t="s">
        <v>272</v>
      </c>
    </row>
    <row r="2" ht="30.75" customHeight="1" spans="1:44">
      <c r="A2" s="115" t="s">
        <v>273</v>
      </c>
      <c r="B2" s="115"/>
      <c r="C2" s="115"/>
      <c r="D2" s="115"/>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row>
    <row r="3" s="113" customFormat="1" ht="19.5" customHeight="1" spans="1:44">
      <c r="A3" s="117"/>
      <c r="B3" s="118"/>
      <c r="C3" s="118"/>
      <c r="D3" s="119" t="s">
        <v>70</v>
      </c>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row>
    <row r="4" s="113" customFormat="1" ht="50.1" customHeight="1" spans="1:44">
      <c r="A4" s="121" t="s">
        <v>100</v>
      </c>
      <c r="B4" s="166" t="s">
        <v>72</v>
      </c>
      <c r="C4" s="166" t="s">
        <v>73</v>
      </c>
      <c r="D4" s="167" t="s">
        <v>74</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35"/>
    </row>
    <row r="5" s="113" customFormat="1" ht="24.95" customHeight="1" spans="1:4">
      <c r="A5" s="168" t="s">
        <v>274</v>
      </c>
      <c r="B5" s="169">
        <f>SUM(B6:B9)</f>
        <v>2100</v>
      </c>
      <c r="C5" s="169">
        <f>SUM(C6:C9)</f>
        <v>2348</v>
      </c>
      <c r="D5" s="170">
        <f>C5/B5</f>
        <v>1.11809523809524</v>
      </c>
    </row>
    <row r="6" s="113" customFormat="1" ht="24.95" customHeight="1" spans="1:44">
      <c r="A6" s="171" t="s">
        <v>263</v>
      </c>
      <c r="B6" s="172"/>
      <c r="C6" s="172"/>
      <c r="D6" s="173"/>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row>
    <row r="7" s="113" customFormat="1" ht="24.95" customHeight="1" spans="1:44">
      <c r="A7" s="171" t="s">
        <v>264</v>
      </c>
      <c r="B7" s="172">
        <v>2100</v>
      </c>
      <c r="C7" s="172">
        <v>2348</v>
      </c>
      <c r="D7" s="173">
        <f>C7/B7</f>
        <v>1.11809523809524</v>
      </c>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row>
    <row r="8" s="113" customFormat="1" ht="24.95" customHeight="1" spans="1:44">
      <c r="A8" s="171" t="s">
        <v>265</v>
      </c>
      <c r="B8" s="172"/>
      <c r="C8" s="302"/>
      <c r="D8" s="303"/>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row>
    <row r="9" s="113" customFormat="1" ht="24.95" customHeight="1" spans="1:44">
      <c r="A9" s="174" t="s">
        <v>266</v>
      </c>
      <c r="B9" s="304"/>
      <c r="C9" s="304"/>
      <c r="D9" s="305"/>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D9"/>
  <sheetViews>
    <sheetView workbookViewId="0">
      <selection activeCell="E30" sqref="E30"/>
    </sheetView>
  </sheetViews>
  <sheetFormatPr defaultColWidth="9" defaultRowHeight="13.5" outlineLevelCol="3"/>
  <cols>
    <col min="1" max="3" width="22.1333333333333" style="109" customWidth="1"/>
    <col min="4" max="4" width="28.5" style="109" customWidth="1"/>
    <col min="5" max="5" width="28.8833333333333" style="109" customWidth="1"/>
    <col min="6" max="16384" width="9" style="109"/>
  </cols>
  <sheetData>
    <row r="1" ht="90" customHeight="1" spans="1:4">
      <c r="A1" s="164" t="s">
        <v>275</v>
      </c>
      <c r="B1" s="110"/>
      <c r="C1" s="110"/>
      <c r="D1" s="110"/>
    </row>
    <row r="2" ht="10" customHeight="1" spans="1:4">
      <c r="A2" s="165" t="s">
        <v>276</v>
      </c>
      <c r="B2" s="165"/>
      <c r="C2" s="165"/>
      <c r="D2" s="165"/>
    </row>
    <row r="3" ht="10" customHeight="1" spans="1:4">
      <c r="A3" s="165"/>
      <c r="B3" s="165"/>
      <c r="C3" s="165"/>
      <c r="D3" s="165"/>
    </row>
    <row r="4" ht="10" customHeight="1" spans="1:4">
      <c r="A4" s="165"/>
      <c r="B4" s="165"/>
      <c r="C4" s="165"/>
      <c r="D4" s="165"/>
    </row>
    <row r="5" ht="10" customHeight="1" spans="1:4">
      <c r="A5" s="165"/>
      <c r="B5" s="165"/>
      <c r="C5" s="165"/>
      <c r="D5" s="165"/>
    </row>
    <row r="6" ht="10" customHeight="1" spans="1:4">
      <c r="A6" s="165"/>
      <c r="B6" s="165"/>
      <c r="C6" s="165"/>
      <c r="D6" s="165"/>
    </row>
    <row r="7" ht="10" customHeight="1" spans="1:4">
      <c r="A7" s="165"/>
      <c r="B7" s="165"/>
      <c r="C7" s="165"/>
      <c r="D7" s="165"/>
    </row>
    <row r="8" ht="10" customHeight="1" spans="1:4">
      <c r="A8" s="165"/>
      <c r="B8" s="165"/>
      <c r="C8" s="165"/>
      <c r="D8" s="165"/>
    </row>
    <row r="9" ht="10" customHeight="1" spans="1:4">
      <c r="A9" s="165"/>
      <c r="B9" s="165"/>
      <c r="C9" s="165"/>
      <c r="D9" s="165"/>
    </row>
  </sheetData>
  <mergeCells count="2">
    <mergeCell ref="A1:D1"/>
    <mergeCell ref="A2:D9"/>
  </mergeCells>
  <pageMargins left="0.699305555555556" right="0.699305555555556" top="0.75" bottom="0.75" header="0.3" footer="0.3"/>
  <pageSetup paperSize="9" scale="90"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W38"/>
  <sheetViews>
    <sheetView showGridLines="0" showZeros="0" zoomScale="70" zoomScaleNormal="70" workbookViewId="0">
      <selection activeCell="A1" sqref="A1"/>
    </sheetView>
  </sheetViews>
  <sheetFormatPr defaultColWidth="6.75" defaultRowHeight="11.25"/>
  <cols>
    <col min="1" max="1" width="38.25" style="137" customWidth="1"/>
    <col min="2" max="4" width="15.6333333333333" style="137" customWidth="1"/>
    <col min="5" max="11" width="9" style="137" customWidth="1"/>
    <col min="12" max="12" width="6.25" style="137" customWidth="1"/>
    <col min="13" max="49" width="9" style="137" customWidth="1"/>
    <col min="50" max="16384" width="6.75" style="137"/>
  </cols>
  <sheetData>
    <row r="1" ht="19.5" customHeight="1" spans="1:1">
      <c r="A1" s="113" t="s">
        <v>277</v>
      </c>
    </row>
    <row r="2" ht="34.5" customHeight="1" spans="1:49">
      <c r="A2" s="138" t="s">
        <v>278</v>
      </c>
      <c r="B2" s="138"/>
      <c r="C2" s="138"/>
      <c r="D2" s="138"/>
      <c r="E2" s="139"/>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row>
    <row r="3" ht="19.5" customHeight="1" spans="1:49">
      <c r="A3" s="141"/>
      <c r="B3" s="142"/>
      <c r="C3" s="143" t="s">
        <v>128</v>
      </c>
      <c r="D3" s="144" t="s">
        <v>70</v>
      </c>
      <c r="E3" s="145"/>
      <c r="F3" s="146"/>
      <c r="G3" s="145"/>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row>
    <row r="4" s="136" customFormat="1" ht="50.1" customHeight="1" spans="1:49">
      <c r="A4" s="147" t="s">
        <v>100</v>
      </c>
      <c r="B4" s="122" t="s">
        <v>72</v>
      </c>
      <c r="C4" s="122" t="s">
        <v>73</v>
      </c>
      <c r="D4" s="123" t="s">
        <v>74</v>
      </c>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63"/>
    </row>
    <row r="5" s="136" customFormat="1" ht="20.1" customHeight="1" spans="1:49">
      <c r="A5" s="124" t="s">
        <v>279</v>
      </c>
      <c r="B5" s="298"/>
      <c r="C5" s="298"/>
      <c r="D5" s="150"/>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63"/>
    </row>
    <row r="6" s="136" customFormat="1" ht="20.1" customHeight="1" spans="1:49">
      <c r="A6" s="151" t="s">
        <v>280</v>
      </c>
      <c r="B6" s="299"/>
      <c r="C6" s="299"/>
      <c r="D6" s="153"/>
      <c r="E6" s="148"/>
      <c r="F6" s="148"/>
      <c r="G6" s="148"/>
      <c r="H6" s="148"/>
      <c r="I6" s="148"/>
      <c r="J6" s="148"/>
      <c r="K6" s="148"/>
      <c r="L6" s="162"/>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row>
    <row r="7" s="136" customFormat="1" ht="20.1" customHeight="1" spans="1:49">
      <c r="A7" s="151" t="s">
        <v>281</v>
      </c>
      <c r="B7" s="299"/>
      <c r="C7" s="299"/>
      <c r="D7" s="153"/>
      <c r="E7" s="148"/>
      <c r="F7" s="148"/>
      <c r="G7" s="148"/>
      <c r="H7" s="148"/>
      <c r="I7" s="148"/>
      <c r="J7" s="148"/>
      <c r="K7" s="148"/>
      <c r="L7" s="162"/>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row>
    <row r="8" s="136" customFormat="1" ht="20.1" customHeight="1" spans="1:49">
      <c r="A8" s="151" t="s">
        <v>282</v>
      </c>
      <c r="B8" s="299"/>
      <c r="C8" s="299"/>
      <c r="D8" s="153"/>
      <c r="E8" s="148"/>
      <c r="F8" s="148"/>
      <c r="G8" s="148"/>
      <c r="H8" s="148"/>
      <c r="I8" s="148"/>
      <c r="J8" s="148"/>
      <c r="K8" s="148"/>
      <c r="L8" s="162"/>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row>
    <row r="9" s="136" customFormat="1" ht="20.1" customHeight="1" spans="1:49">
      <c r="A9" s="154" t="s">
        <v>283</v>
      </c>
      <c r="B9" s="298"/>
      <c r="C9" s="298"/>
      <c r="D9" s="153"/>
      <c r="E9" s="148"/>
      <c r="F9" s="148"/>
      <c r="G9" s="148"/>
      <c r="H9" s="148"/>
      <c r="I9" s="148"/>
      <c r="J9" s="148"/>
      <c r="K9" s="148"/>
      <c r="L9" s="162"/>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row>
    <row r="10" ht="20.1" customHeight="1" spans="1:4">
      <c r="A10" s="151" t="s">
        <v>280</v>
      </c>
      <c r="B10" s="299"/>
      <c r="C10" s="299"/>
      <c r="D10" s="158"/>
    </row>
    <row r="11" ht="20.1" customHeight="1" spans="1:4">
      <c r="A11" s="151" t="s">
        <v>281</v>
      </c>
      <c r="B11" s="299"/>
      <c r="C11" s="299"/>
      <c r="D11" s="158"/>
    </row>
    <row r="12" ht="20.1" customHeight="1" spans="1:4">
      <c r="A12" s="151" t="s">
        <v>282</v>
      </c>
      <c r="B12" s="299"/>
      <c r="C12" s="299"/>
      <c r="D12" s="158"/>
    </row>
    <row r="13" ht="20.1" customHeight="1" spans="1:4">
      <c r="A13" s="124" t="s">
        <v>284</v>
      </c>
      <c r="B13" s="298"/>
      <c r="C13" s="298"/>
      <c r="D13" s="158"/>
    </row>
    <row r="14" ht="20.1" customHeight="1" spans="1:4">
      <c r="A14" s="151" t="s">
        <v>280</v>
      </c>
      <c r="B14" s="299"/>
      <c r="C14" s="299"/>
      <c r="D14" s="158"/>
    </row>
    <row r="15" ht="20.1" customHeight="1" spans="1:4">
      <c r="A15" s="151" t="s">
        <v>281</v>
      </c>
      <c r="B15" s="299"/>
      <c r="C15" s="299"/>
      <c r="D15" s="158"/>
    </row>
    <row r="16" ht="20.1" customHeight="1" spans="1:4">
      <c r="A16" s="151" t="s">
        <v>282</v>
      </c>
      <c r="B16" s="299"/>
      <c r="C16" s="299"/>
      <c r="D16" s="158"/>
    </row>
    <row r="17" ht="20.1" customHeight="1" spans="1:4">
      <c r="A17" s="124" t="s">
        <v>285</v>
      </c>
      <c r="B17" s="298"/>
      <c r="C17" s="298"/>
      <c r="D17" s="158"/>
    </row>
    <row r="18" ht="20.1" customHeight="1" spans="1:4">
      <c r="A18" s="151" t="s">
        <v>280</v>
      </c>
      <c r="B18" s="299"/>
      <c r="C18" s="299"/>
      <c r="D18" s="158"/>
    </row>
    <row r="19" ht="20.1" customHeight="1" spans="1:4">
      <c r="A19" s="151" t="s">
        <v>281</v>
      </c>
      <c r="B19" s="299"/>
      <c r="C19" s="299"/>
      <c r="D19" s="158"/>
    </row>
    <row r="20" ht="20.1" customHeight="1" spans="1:4">
      <c r="A20" s="151" t="s">
        <v>282</v>
      </c>
      <c r="B20" s="299"/>
      <c r="C20" s="299"/>
      <c r="D20" s="158"/>
    </row>
    <row r="21" ht="20.1" customHeight="1" spans="1:4">
      <c r="A21" s="124" t="s">
        <v>286</v>
      </c>
      <c r="B21" s="298"/>
      <c r="C21" s="298"/>
      <c r="D21" s="158"/>
    </row>
    <row r="22" ht="20.1" customHeight="1" spans="1:4">
      <c r="A22" s="151" t="s">
        <v>280</v>
      </c>
      <c r="B22" s="299"/>
      <c r="C22" s="299"/>
      <c r="D22" s="158"/>
    </row>
    <row r="23" ht="20.1" customHeight="1" spans="1:4">
      <c r="A23" s="151" t="s">
        <v>281</v>
      </c>
      <c r="B23" s="299"/>
      <c r="C23" s="299"/>
      <c r="D23" s="158"/>
    </row>
    <row r="24" ht="20.1" customHeight="1" spans="1:4">
      <c r="A24" s="151" t="s">
        <v>282</v>
      </c>
      <c r="B24" s="299"/>
      <c r="C24" s="299"/>
      <c r="D24" s="158"/>
    </row>
    <row r="25" ht="20.1" customHeight="1" spans="1:4">
      <c r="A25" s="124" t="s">
        <v>287</v>
      </c>
      <c r="B25" s="298"/>
      <c r="C25" s="298"/>
      <c r="D25" s="158"/>
    </row>
    <row r="26" ht="20.1" customHeight="1" spans="1:4">
      <c r="A26" s="151" t="s">
        <v>280</v>
      </c>
      <c r="B26" s="299"/>
      <c r="C26" s="299"/>
      <c r="D26" s="158"/>
    </row>
    <row r="27" ht="20.1" customHeight="1" spans="1:4">
      <c r="A27" s="151" t="s">
        <v>281</v>
      </c>
      <c r="B27" s="299"/>
      <c r="C27" s="299"/>
      <c r="D27" s="158"/>
    </row>
    <row r="28" ht="20.1" customHeight="1" spans="1:4">
      <c r="A28" s="151" t="s">
        <v>282</v>
      </c>
      <c r="B28" s="299"/>
      <c r="C28" s="299"/>
      <c r="D28" s="158"/>
    </row>
    <row r="29" ht="20.1" customHeight="1" spans="1:4">
      <c r="A29" s="124" t="s">
        <v>288</v>
      </c>
      <c r="B29" s="298"/>
      <c r="C29" s="298"/>
      <c r="D29" s="158"/>
    </row>
    <row r="30" ht="20.1" customHeight="1" spans="1:4">
      <c r="A30" s="151" t="s">
        <v>280</v>
      </c>
      <c r="B30" s="299"/>
      <c r="C30" s="299"/>
      <c r="D30" s="158"/>
    </row>
    <row r="31" ht="20.1" customHeight="1" spans="1:4">
      <c r="A31" s="151" t="s">
        <v>281</v>
      </c>
      <c r="B31" s="299"/>
      <c r="C31" s="299"/>
      <c r="D31" s="158"/>
    </row>
    <row r="32" ht="20.1" customHeight="1" spans="1:4">
      <c r="A32" s="151" t="s">
        <v>282</v>
      </c>
      <c r="B32" s="299"/>
      <c r="C32" s="299"/>
      <c r="D32" s="158"/>
    </row>
    <row r="33" ht="20.1" customHeight="1" spans="1:4">
      <c r="A33" s="127"/>
      <c r="B33" s="300"/>
      <c r="C33" s="300"/>
      <c r="D33" s="158"/>
    </row>
    <row r="34" ht="20.1" customHeight="1" spans="1:4">
      <c r="A34" s="131" t="s">
        <v>289</v>
      </c>
      <c r="B34" s="298"/>
      <c r="C34" s="298"/>
      <c r="D34" s="158"/>
    </row>
    <row r="35" ht="20.1" customHeight="1" spans="1:4">
      <c r="A35" s="151" t="s">
        <v>280</v>
      </c>
      <c r="B35" s="299"/>
      <c r="C35" s="299"/>
      <c r="D35" s="158"/>
    </row>
    <row r="36" ht="20.1" customHeight="1" spans="1:4">
      <c r="A36" s="151" t="s">
        <v>281</v>
      </c>
      <c r="B36" s="299"/>
      <c r="C36" s="299"/>
      <c r="D36" s="158"/>
    </row>
    <row r="37" ht="20.1" customHeight="1" spans="1:4">
      <c r="A37" s="159" t="s">
        <v>282</v>
      </c>
      <c r="B37" s="301"/>
      <c r="C37" s="301"/>
      <c r="D37" s="161"/>
    </row>
    <row r="38" ht="24.95" customHeight="1" spans="1:1">
      <c r="A38" s="136" t="s">
        <v>290</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S21"/>
  <sheetViews>
    <sheetView showGridLines="0" showZeros="0" zoomScale="85" zoomScaleNormal="85" workbookViewId="0">
      <selection activeCell="A1" sqref="A1"/>
    </sheetView>
  </sheetViews>
  <sheetFormatPr defaultColWidth="6.75" defaultRowHeight="11.25"/>
  <cols>
    <col min="1" max="1" width="38.1333333333333" style="114" customWidth="1"/>
    <col min="2" max="4" width="15.6333333333333" style="114" customWidth="1"/>
    <col min="5" max="45" width="9" style="114" customWidth="1"/>
    <col min="46" max="16384" width="6.75" style="114"/>
  </cols>
  <sheetData>
    <row r="1" ht="19.5" customHeight="1" spans="1:1">
      <c r="A1" s="113" t="s">
        <v>291</v>
      </c>
    </row>
    <row r="2" ht="31.5" customHeight="1" spans="1:45">
      <c r="A2" s="115" t="s">
        <v>292</v>
      </c>
      <c r="B2" s="115"/>
      <c r="C2" s="115"/>
      <c r="D2" s="115"/>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row>
    <row r="3" s="113" customFormat="1" ht="19.5" customHeight="1" spans="1:45">
      <c r="A3" s="117"/>
      <c r="B3" s="118"/>
      <c r="C3" s="118"/>
      <c r="D3" s="119" t="s">
        <v>70</v>
      </c>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row>
    <row r="4" s="113" customFormat="1" ht="50.1" customHeight="1" spans="1:45">
      <c r="A4" s="121" t="s">
        <v>100</v>
      </c>
      <c r="B4" s="166" t="s">
        <v>72</v>
      </c>
      <c r="C4" s="166" t="s">
        <v>73</v>
      </c>
      <c r="D4" s="167" t="s">
        <v>74</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35"/>
    </row>
    <row r="5" s="113" customFormat="1" ht="24.95" customHeight="1" spans="1:4">
      <c r="A5" s="124" t="s">
        <v>293</v>
      </c>
      <c r="B5" s="125"/>
      <c r="C5" s="125"/>
      <c r="D5" s="126"/>
    </row>
    <row r="6" s="113" customFormat="1" ht="24.95" customHeight="1" spans="1:45">
      <c r="A6" s="127" t="s">
        <v>294</v>
      </c>
      <c r="B6" s="128"/>
      <c r="C6" s="125"/>
      <c r="D6" s="126"/>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row>
    <row r="7" s="113" customFormat="1" ht="24.95" customHeight="1" spans="1:45">
      <c r="A7" s="124" t="s">
        <v>295</v>
      </c>
      <c r="B7" s="128"/>
      <c r="C7" s="125"/>
      <c r="D7" s="126"/>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row>
    <row r="8" s="113" customFormat="1" ht="24.95" customHeight="1" spans="1:45">
      <c r="A8" s="127" t="s">
        <v>294</v>
      </c>
      <c r="B8" s="128"/>
      <c r="C8" s="125"/>
      <c r="D8" s="126"/>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row>
    <row r="9" s="113" customFormat="1" ht="24.95" customHeight="1" spans="1:45">
      <c r="A9" s="124" t="s">
        <v>296</v>
      </c>
      <c r="B9" s="128"/>
      <c r="C9" s="125"/>
      <c r="D9" s="126"/>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row>
    <row r="10" ht="24.95" customHeight="1" spans="1:4">
      <c r="A10" s="127" t="s">
        <v>294</v>
      </c>
      <c r="B10" s="129"/>
      <c r="C10" s="129"/>
      <c r="D10" s="130"/>
    </row>
    <row r="11" ht="24.95" customHeight="1" spans="1:4">
      <c r="A11" s="124" t="s">
        <v>297</v>
      </c>
      <c r="B11" s="129"/>
      <c r="C11" s="129"/>
      <c r="D11" s="130"/>
    </row>
    <row r="12" ht="24.95" customHeight="1" spans="1:4">
      <c r="A12" s="127" t="s">
        <v>298</v>
      </c>
      <c r="B12" s="129"/>
      <c r="C12" s="129"/>
      <c r="D12" s="130"/>
    </row>
    <row r="13" ht="24.95" customHeight="1" spans="1:4">
      <c r="A13" s="124" t="s">
        <v>299</v>
      </c>
      <c r="B13" s="129"/>
      <c r="C13" s="129"/>
      <c r="D13" s="130"/>
    </row>
    <row r="14" ht="24.95" customHeight="1" spans="1:4">
      <c r="A14" s="127" t="s">
        <v>298</v>
      </c>
      <c r="B14" s="129"/>
      <c r="C14" s="129"/>
      <c r="D14" s="130"/>
    </row>
    <row r="15" ht="24.95" customHeight="1" spans="1:4">
      <c r="A15" s="124" t="s">
        <v>300</v>
      </c>
      <c r="B15" s="129"/>
      <c r="C15" s="129"/>
      <c r="D15" s="130"/>
    </row>
    <row r="16" ht="24.95" customHeight="1" spans="1:4">
      <c r="A16" s="127" t="s">
        <v>301</v>
      </c>
      <c r="B16" s="129"/>
      <c r="C16" s="129"/>
      <c r="D16" s="130"/>
    </row>
    <row r="17" ht="24.95" customHeight="1" spans="1:4">
      <c r="A17" s="124" t="s">
        <v>302</v>
      </c>
      <c r="B17" s="129"/>
      <c r="C17" s="129"/>
      <c r="D17" s="130"/>
    </row>
    <row r="18" ht="24.95" customHeight="1" spans="1:4">
      <c r="A18" s="127" t="s">
        <v>303</v>
      </c>
      <c r="B18" s="129"/>
      <c r="C18" s="129"/>
      <c r="D18" s="130"/>
    </row>
    <row r="19" ht="24.95" customHeight="1" spans="1:4">
      <c r="A19" s="127"/>
      <c r="B19" s="129"/>
      <c r="C19" s="129"/>
      <c r="D19" s="130"/>
    </row>
    <row r="20" ht="24.95" customHeight="1" spans="1:4">
      <c r="A20" s="131" t="s">
        <v>304</v>
      </c>
      <c r="B20" s="129"/>
      <c r="C20" s="129"/>
      <c r="D20" s="130"/>
    </row>
    <row r="21" ht="24.95" customHeight="1" spans="1:4">
      <c r="A21" s="132" t="s">
        <v>305</v>
      </c>
      <c r="B21" s="133"/>
      <c r="C21" s="133"/>
      <c r="D21" s="134"/>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5"/>
  <sheetViews>
    <sheetView showGridLines="0" showZeros="0" view="pageBreakPreview" zoomScale="70" zoomScaleNormal="85" workbookViewId="0">
      <selection activeCell="A1" sqref="A1:D1"/>
    </sheetView>
  </sheetViews>
  <sheetFormatPr defaultColWidth="9" defaultRowHeight="13.5" outlineLevelRow="4" outlineLevelCol="3"/>
  <cols>
    <col min="1" max="4" width="23.6333333333333" style="109" customWidth="1"/>
    <col min="5" max="5" width="28.8833333333333" style="109" customWidth="1"/>
    <col min="6" max="16384" width="9" style="109"/>
  </cols>
  <sheetData>
    <row r="1" s="109" customFormat="1" ht="84" customHeight="1" spans="1:4">
      <c r="A1" s="110" t="s">
        <v>306</v>
      </c>
      <c r="B1" s="110"/>
      <c r="C1" s="110"/>
      <c r="D1" s="110"/>
    </row>
    <row r="2" s="109" customFormat="1" ht="24" customHeight="1" spans="1:4">
      <c r="A2" s="296" t="s">
        <v>307</v>
      </c>
      <c r="B2" s="297"/>
      <c r="C2" s="297"/>
      <c r="D2" s="297"/>
    </row>
    <row r="3" s="109" customFormat="1" ht="24" customHeight="1" spans="1:4">
      <c r="A3" s="297"/>
      <c r="B3" s="297"/>
      <c r="C3" s="297"/>
      <c r="D3" s="297"/>
    </row>
    <row r="4" s="109" customFormat="1" ht="24" customHeight="1" spans="1:4">
      <c r="A4" s="297"/>
      <c r="B4" s="297"/>
      <c r="C4" s="297"/>
      <c r="D4" s="297"/>
    </row>
    <row r="5" s="109" customFormat="1" ht="24" customHeight="1" spans="1:4">
      <c r="A5" s="297"/>
      <c r="B5" s="297"/>
      <c r="C5" s="297"/>
      <c r="D5" s="297"/>
    </row>
  </sheetData>
  <sheetProtection formatCells="0" formatColumns="0" formatRows="0"/>
  <mergeCells count="2">
    <mergeCell ref="A1:D1"/>
    <mergeCell ref="A2:D5"/>
  </mergeCells>
  <printOptions horizontalCentered="1"/>
  <pageMargins left="0.707638888888889" right="0.707638888888889" top="0.747916666666667" bottom="0.747916666666667" header="0.313888888888889" footer="0.313888888888889"/>
  <pageSetup paperSize="9" scale="90"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V26"/>
  <sheetViews>
    <sheetView showGridLines="0" showZeros="0" workbookViewId="0">
      <selection activeCell="A1" sqref="A1"/>
    </sheetView>
  </sheetViews>
  <sheetFormatPr defaultColWidth="6.75" defaultRowHeight="11.25"/>
  <cols>
    <col min="1" max="1" width="35.6333333333333" style="137" customWidth="1"/>
    <col min="2" max="4" width="15.6333333333333" style="137" customWidth="1"/>
    <col min="5" max="10" width="9" style="137" customWidth="1"/>
    <col min="11" max="11" width="6.25" style="137" customWidth="1"/>
    <col min="12" max="48" width="9" style="137" customWidth="1"/>
    <col min="49" max="16384" width="6.75" style="137"/>
  </cols>
  <sheetData>
    <row r="1" ht="19.5" customHeight="1" spans="1:1">
      <c r="A1" s="113" t="s">
        <v>308</v>
      </c>
    </row>
    <row r="2" ht="34.5" customHeight="1" spans="1:48">
      <c r="A2" s="138" t="s">
        <v>309</v>
      </c>
      <c r="B2" s="138"/>
      <c r="C2" s="138"/>
      <c r="D2" s="138"/>
      <c r="E2" s="139"/>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row>
    <row r="3" ht="19.5" customHeight="1" spans="1:48">
      <c r="A3" s="141"/>
      <c r="B3" s="142"/>
      <c r="C3" s="143"/>
      <c r="D3" s="144" t="s">
        <v>70</v>
      </c>
      <c r="E3" s="145"/>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row>
    <row r="4" s="136" customFormat="1" ht="50.1" customHeight="1" spans="1:48">
      <c r="A4" s="147" t="s">
        <v>71</v>
      </c>
      <c r="B4" s="122" t="s">
        <v>73</v>
      </c>
      <c r="C4" s="122" t="s">
        <v>310</v>
      </c>
      <c r="D4" s="123" t="s">
        <v>311</v>
      </c>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63"/>
    </row>
    <row r="5" s="136" customFormat="1" ht="24.95" customHeight="1" spans="1:48">
      <c r="A5" s="181" t="s">
        <v>75</v>
      </c>
      <c r="B5" s="286">
        <f>B6+B20</f>
        <v>803333</v>
      </c>
      <c r="C5" s="286">
        <f>C6+C20</f>
        <v>817800</v>
      </c>
      <c r="D5" s="287">
        <f>C5/B5</f>
        <v>1.01800872116544</v>
      </c>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63"/>
    </row>
    <row r="6" s="136" customFormat="1" ht="24.95" customHeight="1" spans="1:48">
      <c r="A6" s="274" t="s">
        <v>76</v>
      </c>
      <c r="B6" s="286">
        <f>SUM(B7:B19)</f>
        <v>597799</v>
      </c>
      <c r="C6" s="286">
        <f>SUM(C7:C19)</f>
        <v>621700</v>
      </c>
      <c r="D6" s="287">
        <f>C6/B6</f>
        <v>1.0399816660784</v>
      </c>
      <c r="E6" s="148"/>
      <c r="F6" s="148"/>
      <c r="G6" s="148"/>
      <c r="H6" s="148"/>
      <c r="I6" s="148"/>
      <c r="J6" s="148"/>
      <c r="K6" s="162"/>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row>
    <row r="7" ht="24.95" customHeight="1" spans="1:4">
      <c r="A7" s="275" t="s">
        <v>77</v>
      </c>
      <c r="B7" s="288">
        <v>207466</v>
      </c>
      <c r="C7" s="288">
        <v>220266</v>
      </c>
      <c r="D7" s="289">
        <f>C7/B7</f>
        <v>1.06169685635237</v>
      </c>
    </row>
    <row r="8" ht="24.95" customHeight="1" spans="1:4">
      <c r="A8" s="275" t="s">
        <v>78</v>
      </c>
      <c r="B8" s="288">
        <v>107255</v>
      </c>
      <c r="C8" s="288">
        <v>121086</v>
      </c>
      <c r="D8" s="289">
        <f t="shared" ref="D8:D24" si="0">C8/B8</f>
        <v>1.12895436110205</v>
      </c>
    </row>
    <row r="9" ht="24.95" customHeight="1" spans="1:4">
      <c r="A9" s="275" t="s">
        <v>79</v>
      </c>
      <c r="B9" s="288">
        <v>29075</v>
      </c>
      <c r="C9" s="288">
        <v>30948</v>
      </c>
      <c r="D9" s="289">
        <f t="shared" si="0"/>
        <v>1.0644196044712</v>
      </c>
    </row>
    <row r="10" ht="24.95" customHeight="1" spans="1:4">
      <c r="A10" s="275" t="s">
        <v>80</v>
      </c>
      <c r="B10" s="288">
        <v>77</v>
      </c>
      <c r="C10" s="288">
        <v>15</v>
      </c>
      <c r="D10" s="289">
        <f t="shared" si="0"/>
        <v>0.194805194805195</v>
      </c>
    </row>
    <row r="11" ht="24.95" customHeight="1" spans="1:4">
      <c r="A11" s="275" t="s">
        <v>81</v>
      </c>
      <c r="B11" s="288">
        <v>36659</v>
      </c>
      <c r="C11" s="288">
        <v>31700</v>
      </c>
      <c r="D11" s="289">
        <f t="shared" si="0"/>
        <v>0.86472626094547</v>
      </c>
    </row>
    <row r="12" ht="24.95" customHeight="1" spans="1:4">
      <c r="A12" s="275" t="s">
        <v>82</v>
      </c>
      <c r="B12" s="288">
        <v>30457</v>
      </c>
      <c r="C12" s="288">
        <v>35037</v>
      </c>
      <c r="D12" s="289">
        <f t="shared" si="0"/>
        <v>1.15037593984962</v>
      </c>
    </row>
    <row r="13" ht="24.95" customHeight="1" spans="1:4">
      <c r="A13" s="275" t="s">
        <v>83</v>
      </c>
      <c r="B13" s="288">
        <v>45654</v>
      </c>
      <c r="C13" s="288">
        <v>37126</v>
      </c>
      <c r="D13" s="289">
        <f t="shared" si="0"/>
        <v>0.813203662329697</v>
      </c>
    </row>
    <row r="14" ht="24.95" customHeight="1" spans="1:4">
      <c r="A14" s="275" t="s">
        <v>84</v>
      </c>
      <c r="B14" s="288">
        <v>19837</v>
      </c>
      <c r="C14" s="288">
        <v>27764</v>
      </c>
      <c r="D14" s="289">
        <f t="shared" si="0"/>
        <v>1.39960679538237</v>
      </c>
    </row>
    <row r="15" ht="24.95" customHeight="1" spans="1:4">
      <c r="A15" s="275" t="s">
        <v>85</v>
      </c>
      <c r="B15" s="288">
        <v>37702</v>
      </c>
      <c r="C15" s="288">
        <v>53434</v>
      </c>
      <c r="D15" s="289">
        <f t="shared" si="0"/>
        <v>1.41727229324704</v>
      </c>
    </row>
    <row r="16" ht="24.95" customHeight="1" spans="1:4">
      <c r="A16" s="275" t="s">
        <v>86</v>
      </c>
      <c r="B16" s="288">
        <v>2893</v>
      </c>
      <c r="C16" s="288">
        <v>356</v>
      </c>
      <c r="D16" s="289">
        <f t="shared" si="0"/>
        <v>0.123055651572762</v>
      </c>
    </row>
    <row r="17" ht="24.95" customHeight="1" spans="1:4">
      <c r="A17" s="275" t="s">
        <v>87</v>
      </c>
      <c r="B17" s="288">
        <v>80509</v>
      </c>
      <c r="C17" s="288">
        <v>63914</v>
      </c>
      <c r="D17" s="289">
        <f t="shared" si="0"/>
        <v>0.793873976822467</v>
      </c>
    </row>
    <row r="18" ht="24.95" customHeight="1" spans="1:4">
      <c r="A18" s="275" t="s">
        <v>88</v>
      </c>
      <c r="B18" s="288">
        <v>16</v>
      </c>
      <c r="C18" s="288">
        <v>54</v>
      </c>
      <c r="D18" s="289">
        <f t="shared" si="0"/>
        <v>3.375</v>
      </c>
    </row>
    <row r="19" ht="24.95" customHeight="1" spans="1:4">
      <c r="A19" s="275" t="s">
        <v>89</v>
      </c>
      <c r="B19" s="288">
        <v>199</v>
      </c>
      <c r="C19" s="288">
        <v>0</v>
      </c>
      <c r="D19" s="289">
        <f t="shared" si="0"/>
        <v>0</v>
      </c>
    </row>
    <row r="20" ht="24.95" customHeight="1" spans="1:4">
      <c r="A20" s="274" t="s">
        <v>90</v>
      </c>
      <c r="B20" s="290">
        <f>SUM(B21:B26)</f>
        <v>205534</v>
      </c>
      <c r="C20" s="290">
        <f>SUM(C21:C26)</f>
        <v>196100</v>
      </c>
      <c r="D20" s="287">
        <f t="shared" si="0"/>
        <v>0.954100051572976</v>
      </c>
    </row>
    <row r="21" ht="24.95" customHeight="1" spans="1:4">
      <c r="A21" s="275" t="s">
        <v>91</v>
      </c>
      <c r="B21" s="288">
        <v>37943</v>
      </c>
      <c r="C21" s="288">
        <v>35000</v>
      </c>
      <c r="D21" s="289">
        <f t="shared" si="0"/>
        <v>0.922436286007959</v>
      </c>
    </row>
    <row r="22" ht="24.95" customHeight="1" spans="1:4">
      <c r="A22" s="275" t="s">
        <v>92</v>
      </c>
      <c r="B22" s="288">
        <v>2716</v>
      </c>
      <c r="C22" s="288">
        <v>8000</v>
      </c>
      <c r="D22" s="289">
        <f t="shared" si="0"/>
        <v>2.94550810014728</v>
      </c>
    </row>
    <row r="23" ht="24.95" customHeight="1" spans="1:4">
      <c r="A23" s="275" t="s">
        <v>93</v>
      </c>
      <c r="B23" s="288">
        <v>15144</v>
      </c>
      <c r="C23" s="288">
        <v>6000</v>
      </c>
      <c r="D23" s="289">
        <f t="shared" si="0"/>
        <v>0.396196513470681</v>
      </c>
    </row>
    <row r="24" ht="24.95" customHeight="1" spans="1:4">
      <c r="A24" s="275" t="s">
        <v>94</v>
      </c>
      <c r="B24" s="288">
        <v>146673</v>
      </c>
      <c r="C24" s="288">
        <v>147100</v>
      </c>
      <c r="D24" s="289">
        <f t="shared" si="0"/>
        <v>1.00291123792382</v>
      </c>
    </row>
    <row r="25" ht="24.95" customHeight="1" spans="1:4">
      <c r="A25" s="275" t="s">
        <v>95</v>
      </c>
      <c r="B25" s="291">
        <v>0</v>
      </c>
      <c r="C25" s="286"/>
      <c r="D25" s="292"/>
    </row>
    <row r="26" ht="24.95" customHeight="1" spans="1:4">
      <c r="A26" s="280" t="s">
        <v>96</v>
      </c>
      <c r="B26" s="293">
        <v>3058</v>
      </c>
      <c r="C26" s="294"/>
      <c r="D26" s="295"/>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AH31"/>
  <sheetViews>
    <sheetView showGridLines="0" showZeros="0" zoomScale="115" zoomScaleNormal="115" workbookViewId="0">
      <selection activeCell="C5" sqref="C5"/>
    </sheetView>
  </sheetViews>
  <sheetFormatPr defaultColWidth="6.75" defaultRowHeight="11.25"/>
  <cols>
    <col min="1" max="1" width="35.6333333333333" style="114" customWidth="1"/>
    <col min="2" max="4" width="15.6333333333333" style="114" customWidth="1"/>
    <col min="5" max="7" width="9" style="114" hidden="1" customWidth="1"/>
    <col min="8" max="34" width="9" style="114" customWidth="1"/>
    <col min="35" max="16384" width="6.75" style="114"/>
  </cols>
  <sheetData>
    <row r="1" ht="19.5" customHeight="1" spans="1:1">
      <c r="A1" s="113" t="s">
        <v>312</v>
      </c>
    </row>
    <row r="2" ht="31.5" customHeight="1" spans="1:34">
      <c r="A2" s="115" t="s">
        <v>313</v>
      </c>
      <c r="B2" s="115"/>
      <c r="C2" s="115"/>
      <c r="D2" s="115"/>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113" customFormat="1" ht="19.5" customHeight="1" spans="1:34">
      <c r="A3" s="117"/>
      <c r="B3" s="118"/>
      <c r="C3" s="118"/>
      <c r="D3" s="119" t="s">
        <v>70</v>
      </c>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row>
    <row r="4" s="113" customFormat="1" ht="50.1" customHeight="1" spans="1:34">
      <c r="A4" s="121" t="s">
        <v>100</v>
      </c>
      <c r="B4" s="166" t="s">
        <v>314</v>
      </c>
      <c r="C4" s="166" t="s">
        <v>310</v>
      </c>
      <c r="D4" s="167" t="s">
        <v>315</v>
      </c>
      <c r="E4" s="120" t="s">
        <v>316</v>
      </c>
      <c r="F4" s="120" t="s">
        <v>317</v>
      </c>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35"/>
    </row>
    <row r="5" s="113" customFormat="1" ht="24.95" customHeight="1" spans="1:4">
      <c r="A5" s="168" t="s">
        <v>101</v>
      </c>
      <c r="B5" s="169">
        <f>SUM(B6:B30)</f>
        <v>1008635</v>
      </c>
      <c r="C5" s="169">
        <f>SUM(C6:C30)</f>
        <v>1261323.8215</v>
      </c>
      <c r="D5" s="170">
        <f>C5/B5</f>
        <v>1.25052553351807</v>
      </c>
    </row>
    <row r="6" s="113" customFormat="1" ht="24.95" customHeight="1" spans="1:34">
      <c r="A6" s="171" t="s">
        <v>102</v>
      </c>
      <c r="B6" s="284">
        <v>101333</v>
      </c>
      <c r="C6" s="284">
        <v>103658.940958</v>
      </c>
      <c r="D6" s="173">
        <f>C6/B6</f>
        <v>1.02295344022184</v>
      </c>
      <c r="E6" s="120">
        <v>21109</v>
      </c>
      <c r="F6" s="120">
        <f>C6-E6</f>
        <v>82549.940958</v>
      </c>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row>
    <row r="7" s="113" customFormat="1" ht="24.95" customHeight="1" spans="1:34">
      <c r="A7" s="171" t="s">
        <v>103</v>
      </c>
      <c r="B7" s="284"/>
      <c r="C7" s="284">
        <v>0</v>
      </c>
      <c r="D7" s="173"/>
      <c r="E7" s="120"/>
      <c r="F7" s="120">
        <f t="shared" ref="F7:F30" si="0">C7-E7</f>
        <v>0</v>
      </c>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row>
    <row r="8" s="113" customFormat="1" ht="24.95" customHeight="1" spans="1:34">
      <c r="A8" s="171" t="s">
        <v>104</v>
      </c>
      <c r="B8" s="284">
        <v>796</v>
      </c>
      <c r="C8" s="284">
        <v>4278.4</v>
      </c>
      <c r="D8" s="173">
        <f t="shared" ref="D7:D30" si="1">C8/B8</f>
        <v>5.3748743718593</v>
      </c>
      <c r="E8" s="120"/>
      <c r="F8" s="120">
        <f t="shared" si="0"/>
        <v>4278.4</v>
      </c>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row>
    <row r="9" s="113" customFormat="1" ht="24.95" customHeight="1" spans="1:34">
      <c r="A9" s="171" t="s">
        <v>105</v>
      </c>
      <c r="B9" s="284">
        <v>82488</v>
      </c>
      <c r="C9" s="284">
        <v>91041.12057</v>
      </c>
      <c r="D9" s="173">
        <f t="shared" si="1"/>
        <v>1.10368927080303</v>
      </c>
      <c r="E9" s="120">
        <v>519</v>
      </c>
      <c r="F9" s="120">
        <f t="shared" si="0"/>
        <v>90522.12057</v>
      </c>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row>
    <row r="10" s="113" customFormat="1" ht="24.95" customHeight="1" spans="1:34">
      <c r="A10" s="171" t="s">
        <v>106</v>
      </c>
      <c r="B10" s="284">
        <v>234264</v>
      </c>
      <c r="C10" s="284">
        <v>236294.092602</v>
      </c>
      <c r="D10" s="173">
        <f t="shared" si="1"/>
        <v>1.00866583257351</v>
      </c>
      <c r="E10" s="120">
        <v>73</v>
      </c>
      <c r="F10" s="120">
        <f t="shared" si="0"/>
        <v>236221.092602</v>
      </c>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row>
    <row r="11" s="113" customFormat="1" ht="24.95" customHeight="1" spans="1:34">
      <c r="A11" s="171" t="s">
        <v>107</v>
      </c>
      <c r="B11" s="284">
        <v>33212</v>
      </c>
      <c r="C11" s="284">
        <v>33751.520806</v>
      </c>
      <c r="D11" s="173">
        <f t="shared" si="1"/>
        <v>1.01624475508852</v>
      </c>
      <c r="F11" s="120">
        <f t="shared" si="0"/>
        <v>33751.520806</v>
      </c>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row>
    <row r="12" s="113" customFormat="1" ht="24.95" customHeight="1" spans="1:34">
      <c r="A12" s="171" t="s">
        <v>108</v>
      </c>
      <c r="B12" s="284">
        <v>8253</v>
      </c>
      <c r="C12" s="284">
        <v>11780.511078</v>
      </c>
      <c r="D12" s="173">
        <f t="shared" si="1"/>
        <v>1.42742167430025</v>
      </c>
      <c r="E12" s="120">
        <v>2103</v>
      </c>
      <c r="F12" s="120">
        <f t="shared" si="0"/>
        <v>9677.511078</v>
      </c>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row>
    <row r="13" s="113" customFormat="1" ht="24.95" customHeight="1" spans="1:34">
      <c r="A13" s="171" t="s">
        <v>109</v>
      </c>
      <c r="B13" s="284">
        <v>114512</v>
      </c>
      <c r="C13" s="284">
        <v>117736.569868</v>
      </c>
      <c r="D13" s="173">
        <f t="shared" si="1"/>
        <v>1.02815923106749</v>
      </c>
      <c r="E13" s="120">
        <v>24633</v>
      </c>
      <c r="F13" s="120">
        <f t="shared" si="0"/>
        <v>93103.569868</v>
      </c>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row>
    <row r="14" s="113" customFormat="1" ht="24.95" customHeight="1" spans="1:34">
      <c r="A14" s="171" t="s">
        <v>110</v>
      </c>
      <c r="B14" s="284">
        <v>82525</v>
      </c>
      <c r="C14" s="284">
        <v>63192.657086</v>
      </c>
      <c r="D14" s="173">
        <f t="shared" si="1"/>
        <v>0.765739558751893</v>
      </c>
      <c r="E14" s="120">
        <v>21702</v>
      </c>
      <c r="F14" s="120">
        <f t="shared" si="0"/>
        <v>41490.657086</v>
      </c>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row>
    <row r="15" s="113" customFormat="1" ht="24.95" customHeight="1" spans="1:34">
      <c r="A15" s="171" t="s">
        <v>111</v>
      </c>
      <c r="B15" s="284">
        <v>12877</v>
      </c>
      <c r="C15" s="284">
        <v>9932.879748</v>
      </c>
      <c r="D15" s="173">
        <f t="shared" si="1"/>
        <v>0.771365981828065</v>
      </c>
      <c r="E15" s="120">
        <v>825</v>
      </c>
      <c r="F15" s="120">
        <f t="shared" si="0"/>
        <v>9107.879748</v>
      </c>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row>
    <row r="16" s="113" customFormat="1" ht="24.95" customHeight="1" spans="1:34">
      <c r="A16" s="171" t="s">
        <v>112</v>
      </c>
      <c r="B16" s="284">
        <v>186034</v>
      </c>
      <c r="C16" s="284">
        <v>216032.502769</v>
      </c>
      <c r="D16" s="173">
        <f t="shared" si="1"/>
        <v>1.16125279663395</v>
      </c>
      <c r="E16" s="120">
        <v>35054</v>
      </c>
      <c r="F16" s="120">
        <f t="shared" si="0"/>
        <v>180978.502769</v>
      </c>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row>
    <row r="17" s="113" customFormat="1" ht="24.95" customHeight="1" spans="1:34">
      <c r="A17" s="171" t="s">
        <v>113</v>
      </c>
      <c r="B17" s="284">
        <v>8736</v>
      </c>
      <c r="C17" s="284">
        <v>13495.075619</v>
      </c>
      <c r="D17" s="173">
        <f t="shared" si="1"/>
        <v>1.54476598202839</v>
      </c>
      <c r="E17" s="120">
        <v>1858</v>
      </c>
      <c r="F17" s="120">
        <f t="shared" si="0"/>
        <v>11637.075619</v>
      </c>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row>
    <row r="18" s="113" customFormat="1" ht="24.95" customHeight="1" spans="1:34">
      <c r="A18" s="171" t="s">
        <v>114</v>
      </c>
      <c r="B18" s="284">
        <v>7747</v>
      </c>
      <c r="C18" s="284">
        <v>12961.354157</v>
      </c>
      <c r="D18" s="173">
        <f t="shared" si="1"/>
        <v>1.67308043849232</v>
      </c>
      <c r="E18" s="120"/>
      <c r="F18" s="120">
        <f t="shared" si="0"/>
        <v>12961.354157</v>
      </c>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row>
    <row r="19" s="113" customFormat="1" ht="24.95" customHeight="1" spans="1:34">
      <c r="A19" s="171" t="s">
        <v>115</v>
      </c>
      <c r="B19" s="284">
        <v>14117</v>
      </c>
      <c r="C19" s="284">
        <v>190043.265523</v>
      </c>
      <c r="D19" s="173">
        <f t="shared" si="1"/>
        <v>13.4620149835659</v>
      </c>
      <c r="E19" s="120">
        <v>320</v>
      </c>
      <c r="F19" s="120">
        <f t="shared" si="0"/>
        <v>189723.265523</v>
      </c>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row>
    <row r="20" s="113" customFormat="1" ht="24.95" customHeight="1" spans="1:34">
      <c r="A20" s="171" t="s">
        <v>116</v>
      </c>
      <c r="B20" s="284">
        <v>4187</v>
      </c>
      <c r="C20" s="284">
        <v>10528.390086</v>
      </c>
      <c r="D20" s="173">
        <f t="shared" si="1"/>
        <v>2.51454265249582</v>
      </c>
      <c r="F20" s="120">
        <f t="shared" si="0"/>
        <v>10528.390086</v>
      </c>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row>
    <row r="21" s="113" customFormat="1" ht="24.95" customHeight="1" spans="1:34">
      <c r="A21" s="171" t="s">
        <v>117</v>
      </c>
      <c r="B21" s="284">
        <v>20000</v>
      </c>
      <c r="C21" s="284">
        <v>21814.28</v>
      </c>
      <c r="D21" s="173">
        <f t="shared" si="1"/>
        <v>1.090714</v>
      </c>
      <c r="F21" s="120">
        <f t="shared" si="0"/>
        <v>21814.28</v>
      </c>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row>
    <row r="22" s="113" customFormat="1" ht="24.95" customHeight="1" spans="1:34">
      <c r="A22" s="171" t="s">
        <v>118</v>
      </c>
      <c r="B22" s="284"/>
      <c r="C22" s="284"/>
      <c r="D22" s="173"/>
      <c r="E22" s="120"/>
      <c r="F22" s="120">
        <f t="shared" si="0"/>
        <v>0</v>
      </c>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row>
    <row r="23" s="113" customFormat="1" ht="24.95" customHeight="1" spans="1:34">
      <c r="A23" s="171" t="s">
        <v>119</v>
      </c>
      <c r="B23" s="284">
        <v>2476</v>
      </c>
      <c r="C23" s="284">
        <v>8734.578893</v>
      </c>
      <c r="D23" s="173">
        <f t="shared" si="1"/>
        <v>3.52769745274636</v>
      </c>
      <c r="E23" s="120"/>
      <c r="F23" s="120">
        <f t="shared" si="0"/>
        <v>8734.578893</v>
      </c>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row>
    <row r="24" s="113" customFormat="1" ht="24.95" customHeight="1" spans="1:34">
      <c r="A24" s="171" t="s">
        <v>120</v>
      </c>
      <c r="B24" s="284">
        <v>24141</v>
      </c>
      <c r="C24" s="284">
        <v>40080.1486</v>
      </c>
      <c r="D24" s="173">
        <f t="shared" si="1"/>
        <v>1.66025220993331</v>
      </c>
      <c r="E24" s="120">
        <v>1192</v>
      </c>
      <c r="F24" s="120">
        <f t="shared" si="0"/>
        <v>38888.1486</v>
      </c>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row>
    <row r="25" s="113" customFormat="1" ht="24.95" customHeight="1" spans="1:34">
      <c r="A25" s="171" t="s">
        <v>121</v>
      </c>
      <c r="B25" s="284">
        <v>4</v>
      </c>
      <c r="C25" s="284">
        <v>3.5</v>
      </c>
      <c r="D25" s="173">
        <f t="shared" si="1"/>
        <v>0.875</v>
      </c>
      <c r="F25" s="120">
        <f t="shared" si="0"/>
        <v>3.5</v>
      </c>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row>
    <row r="26" s="113" customFormat="1" ht="24.95" customHeight="1" spans="1:34">
      <c r="A26" s="171" t="s">
        <v>122</v>
      </c>
      <c r="B26" s="284">
        <v>15386</v>
      </c>
      <c r="C26" s="284">
        <v>15964.033137</v>
      </c>
      <c r="D26" s="173">
        <f t="shared" si="1"/>
        <v>1.03756877271546</v>
      </c>
      <c r="E26" s="120">
        <v>1299</v>
      </c>
      <c r="F26" s="120">
        <f t="shared" si="0"/>
        <v>14665.033137</v>
      </c>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row>
    <row r="27" s="113" customFormat="1" ht="24.95" customHeight="1" spans="1:34">
      <c r="A27" s="171" t="s">
        <v>318</v>
      </c>
      <c r="B27" s="284">
        <v>27000</v>
      </c>
      <c r="C27" s="284">
        <v>30000</v>
      </c>
      <c r="D27" s="173">
        <f t="shared" si="1"/>
        <v>1.11111111111111</v>
      </c>
      <c r="E27" s="120"/>
      <c r="F27" s="120">
        <f t="shared" si="0"/>
        <v>30000</v>
      </c>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row>
    <row r="28" s="113" customFormat="1" ht="24.95" customHeight="1" spans="1:34">
      <c r="A28" s="171" t="s">
        <v>319</v>
      </c>
      <c r="B28" s="284">
        <v>1000</v>
      </c>
      <c r="C28" s="284">
        <v>1000</v>
      </c>
      <c r="D28" s="173">
        <f t="shared" si="1"/>
        <v>1</v>
      </c>
      <c r="E28" s="120"/>
      <c r="F28" s="120">
        <f t="shared" si="0"/>
        <v>1000</v>
      </c>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row>
    <row r="29" s="113" customFormat="1" ht="24.95" customHeight="1" spans="1:34">
      <c r="A29" s="171" t="s">
        <v>320</v>
      </c>
      <c r="B29" s="284">
        <v>27547</v>
      </c>
      <c r="C29" s="284">
        <v>28990</v>
      </c>
      <c r="D29" s="173">
        <f t="shared" si="1"/>
        <v>1.05238319962246</v>
      </c>
      <c r="E29" s="120"/>
      <c r="F29" s="120">
        <f t="shared" si="0"/>
        <v>28990</v>
      </c>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row>
    <row r="30" s="113" customFormat="1" ht="24.95" customHeight="1" spans="1:34">
      <c r="A30" s="174" t="s">
        <v>321</v>
      </c>
      <c r="B30" s="285">
        <v>0</v>
      </c>
      <c r="C30" s="285">
        <v>10</v>
      </c>
      <c r="D30" s="176"/>
      <c r="E30" s="120"/>
      <c r="F30" s="120">
        <f t="shared" si="0"/>
        <v>10</v>
      </c>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row>
    <row r="31" spans="3:3">
      <c r="C31" s="114">
        <v>0</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R27"/>
  <sheetViews>
    <sheetView showZeros="0" zoomScale="85" zoomScaleNormal="85" workbookViewId="0">
      <selection activeCell="A1" sqref="A1"/>
    </sheetView>
  </sheetViews>
  <sheetFormatPr defaultColWidth="6.75" defaultRowHeight="11.25"/>
  <cols>
    <col min="1" max="1" width="33.6333333333333" style="137" customWidth="1"/>
    <col min="2" max="4" width="15.6333333333333" style="137" customWidth="1"/>
    <col min="5" max="6" width="9" style="137" customWidth="1"/>
    <col min="7" max="7" width="6.25" style="137" customWidth="1"/>
    <col min="8" max="44" width="9" style="137" customWidth="1"/>
    <col min="45" max="16384" width="6.75" style="137"/>
  </cols>
  <sheetData>
    <row r="1" ht="19.5" customHeight="1" spans="1:1">
      <c r="A1" s="136" t="s">
        <v>68</v>
      </c>
    </row>
    <row r="2" ht="34.5" customHeight="1" spans="1:44">
      <c r="A2" s="138" t="s">
        <v>69</v>
      </c>
      <c r="B2" s="138"/>
      <c r="C2" s="138"/>
      <c r="D2" s="138"/>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row>
    <row r="3" ht="19.5" customHeight="1" spans="1:44">
      <c r="A3" s="141"/>
      <c r="B3" s="142"/>
      <c r="C3" s="143"/>
      <c r="D3" s="144" t="s">
        <v>70</v>
      </c>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row>
    <row r="4" s="136" customFormat="1" ht="50.1" customHeight="1" spans="1:44">
      <c r="A4" s="147" t="s">
        <v>71</v>
      </c>
      <c r="B4" s="122" t="s">
        <v>72</v>
      </c>
      <c r="C4" s="122" t="s">
        <v>73</v>
      </c>
      <c r="D4" s="123" t="s">
        <v>74</v>
      </c>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63"/>
    </row>
    <row r="5" s="136" customFormat="1" ht="24.95" customHeight="1" spans="1:44">
      <c r="A5" s="181" t="s">
        <v>75</v>
      </c>
      <c r="B5" s="352">
        <f>B6+B20</f>
        <v>671933</v>
      </c>
      <c r="C5" s="352">
        <f>C6+C20</f>
        <v>803333</v>
      </c>
      <c r="D5" s="353">
        <f>C5/B5</f>
        <v>1.19555521160592</v>
      </c>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63"/>
    </row>
    <row r="6" s="136" customFormat="1" ht="24.95" customHeight="1" spans="1:44">
      <c r="A6" s="358" t="s">
        <v>76</v>
      </c>
      <c r="B6" s="352">
        <f>SUM(B7:B19)</f>
        <v>584492</v>
      </c>
      <c r="C6" s="352">
        <f>SUM(C7:C19)</f>
        <v>597799</v>
      </c>
      <c r="D6" s="353">
        <f t="shared" ref="D6:D26" si="0">C6/B6</f>
        <v>1.02276677867276</v>
      </c>
      <c r="E6" s="148"/>
      <c r="F6" s="148"/>
      <c r="G6" s="162"/>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row>
    <row r="7" ht="24.95" customHeight="1" spans="1:4">
      <c r="A7" s="355" t="s">
        <v>77</v>
      </c>
      <c r="B7" s="357">
        <v>181398</v>
      </c>
      <c r="C7" s="357">
        <v>207466</v>
      </c>
      <c r="D7" s="354">
        <f t="shared" si="0"/>
        <v>1.14370610480821</v>
      </c>
    </row>
    <row r="8" ht="24.95" customHeight="1" spans="1:4">
      <c r="A8" s="355" t="s">
        <v>78</v>
      </c>
      <c r="B8" s="357">
        <v>106325</v>
      </c>
      <c r="C8" s="357">
        <v>107255</v>
      </c>
      <c r="D8" s="354">
        <f t="shared" si="0"/>
        <v>1.00874676698801</v>
      </c>
    </row>
    <row r="9" ht="24.95" customHeight="1" spans="1:4">
      <c r="A9" s="355" t="s">
        <v>79</v>
      </c>
      <c r="B9" s="357">
        <v>29397</v>
      </c>
      <c r="C9" s="357">
        <v>29075</v>
      </c>
      <c r="D9" s="354">
        <f t="shared" si="0"/>
        <v>0.989046501343675</v>
      </c>
    </row>
    <row r="10" ht="24.95" customHeight="1" spans="1:4">
      <c r="A10" s="355" t="s">
        <v>80</v>
      </c>
      <c r="B10" s="357">
        <v>15</v>
      </c>
      <c r="C10" s="357">
        <v>77</v>
      </c>
      <c r="D10" s="354">
        <f t="shared" si="0"/>
        <v>5.13333333333333</v>
      </c>
    </row>
    <row r="11" ht="24.95" customHeight="1" spans="1:4">
      <c r="A11" s="355" t="s">
        <v>81</v>
      </c>
      <c r="B11" s="357">
        <v>35462</v>
      </c>
      <c r="C11" s="357">
        <v>36659</v>
      </c>
      <c r="D11" s="354">
        <f t="shared" si="0"/>
        <v>1.03375444137387</v>
      </c>
    </row>
    <row r="12" ht="24.95" customHeight="1" spans="1:4">
      <c r="A12" s="355" t="s">
        <v>82</v>
      </c>
      <c r="B12" s="357">
        <v>30249</v>
      </c>
      <c r="C12" s="357">
        <v>30457</v>
      </c>
      <c r="D12" s="354">
        <f t="shared" si="0"/>
        <v>1.00687626037224</v>
      </c>
    </row>
    <row r="13" ht="24.95" customHeight="1" spans="1:4">
      <c r="A13" s="355" t="s">
        <v>83</v>
      </c>
      <c r="B13" s="357">
        <v>36122</v>
      </c>
      <c r="C13" s="357">
        <v>45654</v>
      </c>
      <c r="D13" s="354">
        <f t="shared" si="0"/>
        <v>1.26388350589668</v>
      </c>
    </row>
    <row r="14" ht="24.95" customHeight="1" spans="1:4">
      <c r="A14" s="355" t="s">
        <v>84</v>
      </c>
      <c r="B14" s="357">
        <v>24917</v>
      </c>
      <c r="C14" s="357">
        <v>19837</v>
      </c>
      <c r="D14" s="354">
        <f t="shared" si="0"/>
        <v>0.796123128787575</v>
      </c>
    </row>
    <row r="15" ht="24.95" customHeight="1" spans="1:4">
      <c r="A15" s="355" t="s">
        <v>85</v>
      </c>
      <c r="B15" s="357">
        <v>78619</v>
      </c>
      <c r="C15" s="357">
        <v>37702</v>
      </c>
      <c r="D15" s="354">
        <f t="shared" si="0"/>
        <v>0.479553288645238</v>
      </c>
    </row>
    <row r="16" ht="24.95" customHeight="1" spans="1:4">
      <c r="A16" s="355" t="s">
        <v>86</v>
      </c>
      <c r="B16" s="357">
        <v>356</v>
      </c>
      <c r="C16" s="357">
        <v>2893</v>
      </c>
      <c r="D16" s="354">
        <f t="shared" si="0"/>
        <v>8.12640449438202</v>
      </c>
    </row>
    <row r="17" ht="24.95" customHeight="1" spans="1:4">
      <c r="A17" s="355" t="s">
        <v>87</v>
      </c>
      <c r="B17" s="357">
        <v>56931</v>
      </c>
      <c r="C17" s="357">
        <v>80509</v>
      </c>
      <c r="D17" s="354">
        <f t="shared" si="0"/>
        <v>1.41415046284098</v>
      </c>
    </row>
    <row r="18" ht="24.95" customHeight="1" spans="1:4">
      <c r="A18" s="355" t="s">
        <v>88</v>
      </c>
      <c r="B18" s="357">
        <v>58</v>
      </c>
      <c r="C18" s="357">
        <v>16</v>
      </c>
      <c r="D18" s="354">
        <f t="shared" si="0"/>
        <v>0.275862068965517</v>
      </c>
    </row>
    <row r="19" ht="24.95" customHeight="1" spans="1:4">
      <c r="A19" s="355" t="s">
        <v>89</v>
      </c>
      <c r="B19" s="357">
        <v>4643</v>
      </c>
      <c r="C19" s="357">
        <v>199</v>
      </c>
      <c r="D19" s="354">
        <f t="shared" si="0"/>
        <v>0.0428602196855481</v>
      </c>
    </row>
    <row r="20" ht="24.95" customHeight="1" spans="1:4">
      <c r="A20" s="358" t="s">
        <v>90</v>
      </c>
      <c r="B20" s="362">
        <f>SUM(B21:B26)</f>
        <v>87441</v>
      </c>
      <c r="C20" s="362">
        <f>SUM(C21:C26)</f>
        <v>205534</v>
      </c>
      <c r="D20" s="353">
        <f t="shared" si="0"/>
        <v>2.35054493887307</v>
      </c>
    </row>
    <row r="21" ht="24.95" customHeight="1" spans="1:4">
      <c r="A21" s="355" t="s">
        <v>91</v>
      </c>
      <c r="B21" s="357">
        <v>35738</v>
      </c>
      <c r="C21" s="357">
        <v>37943</v>
      </c>
      <c r="D21" s="354">
        <f t="shared" si="0"/>
        <v>1.06169903184286</v>
      </c>
    </row>
    <row r="22" ht="24.95" customHeight="1" spans="1:4">
      <c r="A22" s="355" t="s">
        <v>92</v>
      </c>
      <c r="B22" s="357">
        <v>8071</v>
      </c>
      <c r="C22" s="357">
        <v>2716</v>
      </c>
      <c r="D22" s="354">
        <f t="shared" si="0"/>
        <v>0.336513443191674</v>
      </c>
    </row>
    <row r="23" ht="24.95" customHeight="1" spans="1:4">
      <c r="A23" s="355" t="s">
        <v>93</v>
      </c>
      <c r="B23" s="357">
        <v>6698</v>
      </c>
      <c r="C23" s="357">
        <v>15144</v>
      </c>
      <c r="D23" s="354">
        <f t="shared" si="0"/>
        <v>2.26097342490296</v>
      </c>
    </row>
    <row r="24" ht="24.95" customHeight="1" spans="1:4">
      <c r="A24" s="355" t="s">
        <v>94</v>
      </c>
      <c r="B24" s="357">
        <v>36811</v>
      </c>
      <c r="C24" s="357">
        <v>146673</v>
      </c>
      <c r="D24" s="354">
        <f t="shared" si="0"/>
        <v>3.98448833229198</v>
      </c>
    </row>
    <row r="25" ht="24.95" customHeight="1" spans="1:4">
      <c r="A25" s="355" t="s">
        <v>95</v>
      </c>
      <c r="B25" s="357">
        <v>0</v>
      </c>
      <c r="C25" s="357">
        <v>0</v>
      </c>
      <c r="D25" s="354"/>
    </row>
    <row r="26" ht="24.95" customHeight="1" spans="1:4">
      <c r="A26" s="355" t="s">
        <v>96</v>
      </c>
      <c r="B26" s="357">
        <v>123</v>
      </c>
      <c r="C26" s="357">
        <v>3058</v>
      </c>
      <c r="D26" s="354">
        <f t="shared" si="0"/>
        <v>24.8617886178862</v>
      </c>
    </row>
    <row r="27" ht="23.25" customHeight="1" spans="1:4">
      <c r="A27" s="363" t="s">
        <v>97</v>
      </c>
      <c r="B27" s="363"/>
      <c r="C27" s="363"/>
      <c r="D27" s="363"/>
    </row>
  </sheetData>
  <sheetProtection formatCells="0" formatColumns="0" formatRows="0"/>
  <mergeCells count="2">
    <mergeCell ref="A2:D2"/>
    <mergeCell ref="A27:D27"/>
  </mergeCells>
  <printOptions horizontalCentered="1"/>
  <pageMargins left="0.707638888888889" right="0.707638888888889" top="0.747916666666667" bottom="0.747916666666667" header="0.313888888888889" footer="0.313888888888889"/>
  <pageSetup paperSize="9" fitToHeight="0" orientation="portrait"/>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S26"/>
  <sheetViews>
    <sheetView showGridLines="0" showZeros="0" workbookViewId="0">
      <selection activeCell="A1" sqref="A1"/>
    </sheetView>
  </sheetViews>
  <sheetFormatPr defaultColWidth="6.75" defaultRowHeight="11.25"/>
  <cols>
    <col min="1" max="1" width="35.6333333333333" style="114" customWidth="1"/>
    <col min="2" max="4" width="15.6333333333333" style="114" customWidth="1"/>
    <col min="5" max="5" width="9" style="114" customWidth="1"/>
    <col min="6" max="6" width="6" style="114" customWidth="1"/>
    <col min="7" max="7" width="9" style="114" customWidth="1"/>
    <col min="8" max="8" width="6.25" style="114" customWidth="1"/>
    <col min="9" max="45" width="9" style="114" customWidth="1"/>
    <col min="46" max="16384" width="6.75" style="114"/>
  </cols>
  <sheetData>
    <row r="1" ht="19.5" customHeight="1" spans="1:1">
      <c r="A1" s="113" t="s">
        <v>322</v>
      </c>
    </row>
    <row r="2" ht="26.25" customHeight="1" spans="1:45">
      <c r="A2" s="115" t="s">
        <v>323</v>
      </c>
      <c r="B2" s="115"/>
      <c r="C2" s="115"/>
      <c r="D2" s="115"/>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row>
    <row r="3" ht="19.5" customHeight="1" spans="1:45">
      <c r="A3" s="117"/>
      <c r="B3" s="177"/>
      <c r="C3" s="178"/>
      <c r="D3" s="179" t="s">
        <v>70</v>
      </c>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row>
    <row r="4" s="113" customFormat="1" ht="50.1" customHeight="1" spans="1:45">
      <c r="A4" s="121" t="s">
        <v>71</v>
      </c>
      <c r="B4" s="166" t="s">
        <v>73</v>
      </c>
      <c r="C4" s="166" t="s">
        <v>310</v>
      </c>
      <c r="D4" s="167" t="s">
        <v>311</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18"/>
    </row>
    <row r="5" s="136" customFormat="1" ht="24.95" customHeight="1" spans="1:45">
      <c r="A5" s="181" t="s">
        <v>75</v>
      </c>
      <c r="B5" s="272">
        <f>B6+B20</f>
        <v>803333</v>
      </c>
      <c r="C5" s="272">
        <f>C6+C20</f>
        <v>817800</v>
      </c>
      <c r="D5" s="273">
        <f t="shared" ref="D5:D7" si="0">C5/B5</f>
        <v>1.01800872116544</v>
      </c>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63"/>
    </row>
    <row r="6" s="136" customFormat="1" ht="24.95" customHeight="1" spans="1:45">
      <c r="A6" s="274" t="s">
        <v>76</v>
      </c>
      <c r="B6" s="272">
        <f>SUM(B7:B19)</f>
        <v>597799</v>
      </c>
      <c r="C6" s="272">
        <f>SUM(C7:C19)</f>
        <v>621700</v>
      </c>
      <c r="D6" s="273">
        <f t="shared" si="0"/>
        <v>1.0399816660784</v>
      </c>
      <c r="E6" s="148"/>
      <c r="F6" s="148"/>
      <c r="G6" s="148"/>
      <c r="H6" s="162"/>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row>
    <row r="7" s="137" customFormat="1" ht="24.95" customHeight="1" spans="1:4">
      <c r="A7" s="275" t="s">
        <v>77</v>
      </c>
      <c r="B7" s="276">
        <v>207466</v>
      </c>
      <c r="C7" s="276">
        <v>220266</v>
      </c>
      <c r="D7" s="277">
        <f t="shared" si="0"/>
        <v>1.06169685635237</v>
      </c>
    </row>
    <row r="8" s="137" customFormat="1" ht="24.95" customHeight="1" spans="1:4">
      <c r="A8" s="275" t="s">
        <v>78</v>
      </c>
      <c r="B8" s="276">
        <v>107255</v>
      </c>
      <c r="C8" s="276">
        <v>121086</v>
      </c>
      <c r="D8" s="277">
        <f t="shared" ref="D8:D18" si="1">C8/B8</f>
        <v>1.12895436110205</v>
      </c>
    </row>
    <row r="9" s="137" customFormat="1" ht="24.95" customHeight="1" spans="1:4">
      <c r="A9" s="275" t="s">
        <v>79</v>
      </c>
      <c r="B9" s="276">
        <v>29075</v>
      </c>
      <c r="C9" s="276">
        <v>30948</v>
      </c>
      <c r="D9" s="277">
        <f t="shared" si="1"/>
        <v>1.0644196044712</v>
      </c>
    </row>
    <row r="10" s="137" customFormat="1" ht="24.95" customHeight="1" spans="1:4">
      <c r="A10" s="275" t="s">
        <v>80</v>
      </c>
      <c r="B10" s="276">
        <v>77</v>
      </c>
      <c r="C10" s="276">
        <v>15</v>
      </c>
      <c r="D10" s="277">
        <f t="shared" si="1"/>
        <v>0.194805194805195</v>
      </c>
    </row>
    <row r="11" s="137" customFormat="1" ht="24.95" customHeight="1" spans="1:4">
      <c r="A11" s="275" t="s">
        <v>81</v>
      </c>
      <c r="B11" s="276">
        <v>36659</v>
      </c>
      <c r="C11" s="276">
        <v>31700</v>
      </c>
      <c r="D11" s="277">
        <f t="shared" si="1"/>
        <v>0.86472626094547</v>
      </c>
    </row>
    <row r="12" s="137" customFormat="1" ht="24.95" customHeight="1" spans="1:4">
      <c r="A12" s="275" t="s">
        <v>82</v>
      </c>
      <c r="B12" s="276">
        <v>30457</v>
      </c>
      <c r="C12" s="276">
        <v>35037</v>
      </c>
      <c r="D12" s="277">
        <f t="shared" si="1"/>
        <v>1.15037593984962</v>
      </c>
    </row>
    <row r="13" s="137" customFormat="1" ht="24.95" customHeight="1" spans="1:4">
      <c r="A13" s="275" t="s">
        <v>83</v>
      </c>
      <c r="B13" s="276">
        <v>45654</v>
      </c>
      <c r="C13" s="276">
        <v>37126</v>
      </c>
      <c r="D13" s="277">
        <f t="shared" si="1"/>
        <v>0.813203662329697</v>
      </c>
    </row>
    <row r="14" s="137" customFormat="1" ht="24.95" customHeight="1" spans="1:4">
      <c r="A14" s="275" t="s">
        <v>84</v>
      </c>
      <c r="B14" s="276">
        <v>19837</v>
      </c>
      <c r="C14" s="276">
        <v>27764</v>
      </c>
      <c r="D14" s="277">
        <f t="shared" si="1"/>
        <v>1.39960679538237</v>
      </c>
    </row>
    <row r="15" s="137" customFormat="1" ht="24.95" customHeight="1" spans="1:4">
      <c r="A15" s="275" t="s">
        <v>85</v>
      </c>
      <c r="B15" s="276">
        <v>37702</v>
      </c>
      <c r="C15" s="276">
        <v>53434</v>
      </c>
      <c r="D15" s="277">
        <f t="shared" si="1"/>
        <v>1.41727229324704</v>
      </c>
    </row>
    <row r="16" s="137" customFormat="1" ht="24.95" customHeight="1" spans="1:4">
      <c r="A16" s="275" t="s">
        <v>86</v>
      </c>
      <c r="B16" s="276">
        <v>2893</v>
      </c>
      <c r="C16" s="276">
        <v>356</v>
      </c>
      <c r="D16" s="277">
        <f t="shared" si="1"/>
        <v>0.123055651572762</v>
      </c>
    </row>
    <row r="17" s="137" customFormat="1" ht="24.95" customHeight="1" spans="1:4">
      <c r="A17" s="275" t="s">
        <v>87</v>
      </c>
      <c r="B17" s="276">
        <v>80509</v>
      </c>
      <c r="C17" s="276">
        <v>63914</v>
      </c>
      <c r="D17" s="277">
        <f t="shared" si="1"/>
        <v>0.793873976822467</v>
      </c>
    </row>
    <row r="18" s="137" customFormat="1" ht="24.95" customHeight="1" spans="1:4">
      <c r="A18" s="275" t="s">
        <v>88</v>
      </c>
      <c r="B18" s="276">
        <v>16</v>
      </c>
      <c r="C18" s="276">
        <v>54</v>
      </c>
      <c r="D18" s="277">
        <f t="shared" si="1"/>
        <v>3.375</v>
      </c>
    </row>
    <row r="19" s="137" customFormat="1" ht="24.95" customHeight="1" spans="1:4">
      <c r="A19" s="275" t="s">
        <v>89</v>
      </c>
      <c r="B19" s="276">
        <v>199</v>
      </c>
      <c r="C19" s="276">
        <v>0</v>
      </c>
      <c r="D19" s="277"/>
    </row>
    <row r="20" s="137" customFormat="1" ht="24.95" customHeight="1" spans="1:4">
      <c r="A20" s="274" t="s">
        <v>90</v>
      </c>
      <c r="B20" s="278">
        <f>SUM(B21:B26)</f>
        <v>205534</v>
      </c>
      <c r="C20" s="278">
        <f>SUM(C21:C26)</f>
        <v>196100</v>
      </c>
      <c r="D20" s="273">
        <v>0.919481654797081</v>
      </c>
    </row>
    <row r="21" s="137" customFormat="1" ht="24.95" customHeight="1" spans="1:4">
      <c r="A21" s="275" t="s">
        <v>91</v>
      </c>
      <c r="B21" s="276">
        <v>37943</v>
      </c>
      <c r="C21" s="276">
        <v>35000</v>
      </c>
      <c r="D21" s="277">
        <f t="shared" ref="D21:D24" si="2">C21/B21</f>
        <v>0.922436286007959</v>
      </c>
    </row>
    <row r="22" s="137" customFormat="1" ht="24.95" customHeight="1" spans="1:4">
      <c r="A22" s="275" t="s">
        <v>92</v>
      </c>
      <c r="B22" s="276">
        <v>2716</v>
      </c>
      <c r="C22" s="276">
        <v>8000</v>
      </c>
      <c r="D22" s="277">
        <f t="shared" si="2"/>
        <v>2.94550810014728</v>
      </c>
    </row>
    <row r="23" s="137" customFormat="1" ht="24.95" customHeight="1" spans="1:4">
      <c r="A23" s="275" t="s">
        <v>93</v>
      </c>
      <c r="B23" s="276">
        <v>15144</v>
      </c>
      <c r="C23" s="276">
        <v>6000</v>
      </c>
      <c r="D23" s="277">
        <f t="shared" si="2"/>
        <v>0.396196513470681</v>
      </c>
    </row>
    <row r="24" s="137" customFormat="1" ht="24.95" customHeight="1" spans="1:4">
      <c r="A24" s="275" t="s">
        <v>324</v>
      </c>
      <c r="B24" s="276">
        <v>146673</v>
      </c>
      <c r="C24" s="276">
        <v>147100</v>
      </c>
      <c r="D24" s="277">
        <f t="shared" si="2"/>
        <v>1.00291123792382</v>
      </c>
    </row>
    <row r="25" s="137" customFormat="1" ht="24.95" customHeight="1" spans="1:4">
      <c r="A25" s="275" t="s">
        <v>95</v>
      </c>
      <c r="B25" s="276">
        <v>0</v>
      </c>
      <c r="C25" s="279">
        <v>0</v>
      </c>
      <c r="D25" s="277"/>
    </row>
    <row r="26" s="137" customFormat="1" ht="24.95" customHeight="1" spans="1:4">
      <c r="A26" s="280" t="s">
        <v>96</v>
      </c>
      <c r="B26" s="281">
        <v>3058</v>
      </c>
      <c r="C26" s="282">
        <v>0</v>
      </c>
      <c r="D26" s="283"/>
    </row>
  </sheetData>
  <sheetProtection formatCells="0" formatColumns="0" formatRows="0"/>
  <mergeCells count="1">
    <mergeCell ref="A2:D2"/>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D6"/>
  <sheetViews>
    <sheetView view="pageBreakPreview" zoomScaleNormal="85" topLeftCell="A3" workbookViewId="0">
      <selection activeCell="A1" sqref="A1:D1"/>
    </sheetView>
  </sheetViews>
  <sheetFormatPr defaultColWidth="9" defaultRowHeight="42.75" customHeight="1" outlineLevelRow="5" outlineLevelCol="3"/>
  <cols>
    <col min="1" max="3" width="20.6333333333333" style="109" customWidth="1"/>
    <col min="4" max="4" width="40.6333333333333" style="109" customWidth="1"/>
    <col min="5" max="5" width="28.8833333333333" style="109" customWidth="1"/>
    <col min="6" max="16384" width="9" style="109"/>
  </cols>
  <sheetData>
    <row r="1" ht="78" customHeight="1" spans="1:4">
      <c r="A1" s="164" t="s">
        <v>325</v>
      </c>
      <c r="B1" s="110"/>
      <c r="C1" s="110"/>
      <c r="D1" s="110"/>
    </row>
    <row r="2" ht="114" customHeight="1" spans="1:4">
      <c r="A2" s="271" t="s">
        <v>326</v>
      </c>
      <c r="B2" s="271"/>
      <c r="C2" s="271"/>
      <c r="D2" s="271"/>
    </row>
    <row r="3" ht="114" customHeight="1" spans="1:4">
      <c r="A3" s="271"/>
      <c r="B3" s="271"/>
      <c r="C3" s="271"/>
      <c r="D3" s="271"/>
    </row>
    <row r="4" ht="114" customHeight="1" spans="1:4">
      <c r="A4" s="271"/>
      <c r="B4" s="271"/>
      <c r="C4" s="271"/>
      <c r="D4" s="271"/>
    </row>
    <row r="5" ht="114" customHeight="1" spans="1:4">
      <c r="A5" s="271"/>
      <c r="B5" s="271"/>
      <c r="C5" s="271"/>
      <c r="D5" s="271"/>
    </row>
    <row r="6" ht="132" customHeight="1" spans="1:4">
      <c r="A6" s="271"/>
      <c r="B6" s="271"/>
      <c r="C6" s="271"/>
      <c r="D6" s="271"/>
    </row>
  </sheetData>
  <mergeCells count="2">
    <mergeCell ref="A1:D1"/>
    <mergeCell ref="A2:D6"/>
  </mergeCells>
  <pageMargins left="0.699305555555556" right="0.699305555555556" top="0.75" bottom="0.75" header="0.3" footer="0.3"/>
  <pageSetup paperSize="9" scale="87"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O31"/>
  <sheetViews>
    <sheetView showGridLines="0" showZeros="0" zoomScale="115" zoomScaleNormal="115" topLeftCell="A15" workbookViewId="0">
      <selection activeCell="C28" sqref="C28"/>
    </sheetView>
  </sheetViews>
  <sheetFormatPr defaultColWidth="6.75" defaultRowHeight="11.25"/>
  <cols>
    <col min="1" max="1" width="29.25" style="199" customWidth="1"/>
    <col min="2" max="3" width="15.6333333333333" style="199" customWidth="1"/>
    <col min="4" max="4" width="16.25" style="199" customWidth="1"/>
    <col min="5" max="7" width="9" style="199" customWidth="1"/>
    <col min="8" max="8" width="16.0833333333333" style="199" hidden="1" customWidth="1"/>
    <col min="9" max="12" width="9" style="199" hidden="1" customWidth="1"/>
    <col min="13" max="41" width="9" style="199" customWidth="1"/>
    <col min="42" max="16384" width="6.75" style="199"/>
  </cols>
  <sheetData>
    <row r="1" ht="19.5" customHeight="1" spans="1:1">
      <c r="A1" s="113" t="s">
        <v>327</v>
      </c>
    </row>
    <row r="2" ht="30.75" customHeight="1" spans="1:41">
      <c r="A2" s="115" t="s">
        <v>328</v>
      </c>
      <c r="B2" s="115"/>
      <c r="C2" s="115"/>
      <c r="D2" s="115"/>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row>
    <row r="3" s="113" customFormat="1" ht="19.5" customHeight="1" spans="1:41">
      <c r="A3" s="117"/>
      <c r="B3" s="118"/>
      <c r="C3" s="118"/>
      <c r="D3" s="119" t="s">
        <v>70</v>
      </c>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row>
    <row r="4" s="113" customFormat="1" ht="50.1" customHeight="1" spans="1:41">
      <c r="A4" s="121" t="s">
        <v>100</v>
      </c>
      <c r="B4" s="166" t="s">
        <v>314</v>
      </c>
      <c r="C4" s="166" t="s">
        <v>310</v>
      </c>
      <c r="D4" s="167" t="s">
        <v>315</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35"/>
    </row>
    <row r="5" s="113" customFormat="1" ht="24.95" customHeight="1" spans="1:12">
      <c r="A5" s="262" t="s">
        <v>101</v>
      </c>
      <c r="B5" s="263">
        <f>SUM(B6:B30)</f>
        <v>914242</v>
      </c>
      <c r="C5" s="263">
        <f>SUM(C6:C30)</f>
        <v>1162920.8215</v>
      </c>
      <c r="D5" s="264">
        <f t="shared" ref="D5:D21" si="0">C5/B5</f>
        <v>1.27200546627698</v>
      </c>
      <c r="H5" s="113">
        <v>1261323.8215</v>
      </c>
      <c r="K5" s="113">
        <v>201</v>
      </c>
      <c r="L5" s="113">
        <v>25355</v>
      </c>
    </row>
    <row r="6" s="113" customFormat="1" ht="24.95" customHeight="1" spans="1:41">
      <c r="A6" s="265" t="s">
        <v>102</v>
      </c>
      <c r="B6" s="266">
        <v>81520</v>
      </c>
      <c r="C6" s="266">
        <v>78303.940958</v>
      </c>
      <c r="D6" s="267">
        <f t="shared" si="0"/>
        <v>0.960548834126595</v>
      </c>
      <c r="F6" s="120"/>
      <c r="G6" s="120"/>
      <c r="H6" s="120">
        <v>103658.940958</v>
      </c>
      <c r="I6" s="120"/>
      <c r="J6" s="120"/>
      <c r="K6" s="120">
        <v>204</v>
      </c>
      <c r="L6" s="120">
        <v>248</v>
      </c>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row>
    <row r="7" s="113" customFormat="1" ht="24.95" customHeight="1" spans="1:41">
      <c r="A7" s="265" t="s">
        <v>103</v>
      </c>
      <c r="B7" s="266">
        <v>0</v>
      </c>
      <c r="C7" s="266">
        <v>0</v>
      </c>
      <c r="D7" s="267"/>
      <c r="F7" s="120"/>
      <c r="G7" s="120"/>
      <c r="H7" s="120">
        <v>0</v>
      </c>
      <c r="I7" s="120"/>
      <c r="J7" s="120"/>
      <c r="K7" s="120">
        <v>205</v>
      </c>
      <c r="L7" s="120">
        <v>138</v>
      </c>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row>
    <row r="8" s="113" customFormat="1" ht="24.95" customHeight="1" spans="1:41">
      <c r="A8" s="265" t="s">
        <v>104</v>
      </c>
      <c r="B8" s="266">
        <v>446</v>
      </c>
      <c r="C8" s="266">
        <v>4278.4</v>
      </c>
      <c r="D8" s="267">
        <f t="shared" si="0"/>
        <v>9.59282511210762</v>
      </c>
      <c r="F8" s="120"/>
      <c r="G8" s="120"/>
      <c r="H8" s="120">
        <v>4278.4</v>
      </c>
      <c r="I8" s="120"/>
      <c r="J8" s="120"/>
      <c r="K8" s="120">
        <v>207</v>
      </c>
      <c r="L8" s="120">
        <v>1945</v>
      </c>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row>
    <row r="9" s="113" customFormat="1" ht="24.95" customHeight="1" spans="1:41">
      <c r="A9" s="265" t="s">
        <v>105</v>
      </c>
      <c r="B9" s="266">
        <v>78835</v>
      </c>
      <c r="C9" s="266">
        <v>90793.12057</v>
      </c>
      <c r="D9" s="267">
        <f t="shared" si="0"/>
        <v>1.15168542614321</v>
      </c>
      <c r="F9" s="120"/>
      <c r="G9" s="120"/>
      <c r="H9" s="120">
        <v>91041.12057</v>
      </c>
      <c r="I9" s="120"/>
      <c r="J9" s="120"/>
      <c r="K9" s="120">
        <v>208</v>
      </c>
      <c r="L9" s="120">
        <v>24659</v>
      </c>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row>
    <row r="10" s="113" customFormat="1" ht="24.95" customHeight="1" spans="1:41">
      <c r="A10" s="265" t="s">
        <v>106</v>
      </c>
      <c r="B10" s="266">
        <v>215209</v>
      </c>
      <c r="C10" s="266">
        <v>236156.092602</v>
      </c>
      <c r="D10" s="267">
        <f t="shared" si="0"/>
        <v>1.09733372025334</v>
      </c>
      <c r="F10" s="120"/>
      <c r="G10" s="120"/>
      <c r="H10" s="120">
        <v>236294.092602</v>
      </c>
      <c r="I10" s="120"/>
      <c r="J10" s="120"/>
      <c r="K10" s="120">
        <v>210</v>
      </c>
      <c r="L10" s="120">
        <v>2006</v>
      </c>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row>
    <row r="11" s="113" customFormat="1" ht="24.95" customHeight="1" spans="1:41">
      <c r="A11" s="265" t="s">
        <v>107</v>
      </c>
      <c r="B11" s="266">
        <v>37212</v>
      </c>
      <c r="C11" s="266">
        <v>38751.520806</v>
      </c>
      <c r="D11" s="267">
        <f t="shared" si="0"/>
        <v>1.04137162221864</v>
      </c>
      <c r="F11" s="120"/>
      <c r="G11" s="120"/>
      <c r="H11" s="120">
        <v>38751.520806</v>
      </c>
      <c r="I11" s="120"/>
      <c r="J11" s="120"/>
      <c r="K11" s="120">
        <v>211</v>
      </c>
      <c r="L11" s="120">
        <v>347</v>
      </c>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row>
    <row r="12" s="113" customFormat="1" ht="24.95" customHeight="1" spans="1:41">
      <c r="A12" s="265" t="s">
        <v>108</v>
      </c>
      <c r="B12" s="266">
        <v>9005</v>
      </c>
      <c r="C12" s="266">
        <v>9835.511078</v>
      </c>
      <c r="D12" s="267">
        <f t="shared" si="0"/>
        <v>1.0922277710161</v>
      </c>
      <c r="F12" s="120"/>
      <c r="G12" s="120"/>
      <c r="H12" s="120">
        <v>11780.511078</v>
      </c>
      <c r="I12" s="120"/>
      <c r="J12" s="120"/>
      <c r="K12" s="120">
        <v>212</v>
      </c>
      <c r="L12" s="120">
        <v>38399</v>
      </c>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row>
    <row r="13" s="113" customFormat="1" ht="24.95" customHeight="1" spans="1:41">
      <c r="A13" s="265" t="s">
        <v>109</v>
      </c>
      <c r="B13" s="266">
        <v>101433</v>
      </c>
      <c r="C13" s="266">
        <v>93077.569868</v>
      </c>
      <c r="D13" s="267">
        <f t="shared" si="0"/>
        <v>0.917626116431536</v>
      </c>
      <c r="F13" s="120"/>
      <c r="G13" s="120"/>
      <c r="H13" s="120">
        <v>117736.569868</v>
      </c>
      <c r="I13" s="120"/>
      <c r="J13" s="120"/>
      <c r="K13" s="120">
        <v>213</v>
      </c>
      <c r="L13" s="120">
        <v>2646</v>
      </c>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row>
    <row r="14" s="113" customFormat="1" ht="24.95" customHeight="1" spans="1:41">
      <c r="A14" s="265" t="s">
        <v>110</v>
      </c>
      <c r="B14" s="266">
        <v>70810</v>
      </c>
      <c r="C14" s="266">
        <v>61186.657086</v>
      </c>
      <c r="D14" s="267">
        <f t="shared" si="0"/>
        <v>0.864096272927553</v>
      </c>
      <c r="F14" s="120"/>
      <c r="G14" s="120"/>
      <c r="H14" s="120">
        <v>63192.657086</v>
      </c>
      <c r="I14" s="120"/>
      <c r="J14" s="120"/>
      <c r="K14" s="120">
        <v>215</v>
      </c>
      <c r="L14" s="120">
        <v>310</v>
      </c>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row>
    <row r="15" s="113" customFormat="1" ht="24.95" customHeight="1" spans="1:41">
      <c r="A15" s="265" t="s">
        <v>111</v>
      </c>
      <c r="B15" s="266">
        <v>7414</v>
      </c>
      <c r="C15" s="266">
        <v>9585.879748</v>
      </c>
      <c r="D15" s="267">
        <f t="shared" si="0"/>
        <v>1.29294304666847</v>
      </c>
      <c r="F15" s="120"/>
      <c r="G15" s="120"/>
      <c r="H15" s="120">
        <v>9932.879748</v>
      </c>
      <c r="I15" s="120"/>
      <c r="J15" s="120"/>
      <c r="K15" s="120">
        <v>221</v>
      </c>
      <c r="L15" s="120">
        <v>1218</v>
      </c>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row>
    <row r="16" s="113" customFormat="1" ht="24.95" customHeight="1" spans="1:41">
      <c r="A16" s="265" t="s">
        <v>112</v>
      </c>
      <c r="B16" s="266">
        <v>107706</v>
      </c>
      <c r="C16" s="266">
        <v>172633.502769</v>
      </c>
      <c r="D16" s="267">
        <f t="shared" si="0"/>
        <v>1.60282159553785</v>
      </c>
      <c r="F16" s="120"/>
      <c r="G16" s="120"/>
      <c r="H16" s="120">
        <v>211032.502769</v>
      </c>
      <c r="I16" s="120"/>
      <c r="J16" s="120"/>
      <c r="K16" s="120">
        <v>224</v>
      </c>
      <c r="L16" s="120">
        <v>1132</v>
      </c>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row>
    <row r="17" s="113" customFormat="1" ht="24.95" customHeight="1" spans="1:41">
      <c r="A17" s="265" t="s">
        <v>113</v>
      </c>
      <c r="B17" s="266">
        <v>7322</v>
      </c>
      <c r="C17" s="266">
        <v>10849.075619</v>
      </c>
      <c r="D17" s="267">
        <f t="shared" si="0"/>
        <v>1.48170931698989</v>
      </c>
      <c r="F17" s="120"/>
      <c r="G17" s="120"/>
      <c r="H17" s="120">
        <v>13495.075619</v>
      </c>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row>
    <row r="18" s="113" customFormat="1" ht="24.95" customHeight="1" spans="1:41">
      <c r="A18" s="265" t="s">
        <v>114</v>
      </c>
      <c r="B18" s="266">
        <v>3601</v>
      </c>
      <c r="C18" s="266">
        <v>12961.354157</v>
      </c>
      <c r="D18" s="267">
        <f t="shared" si="0"/>
        <v>3.59937632796445</v>
      </c>
      <c r="F18" s="120"/>
      <c r="G18" s="120"/>
      <c r="H18" s="120">
        <v>12961.354157</v>
      </c>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row>
    <row r="19" s="113" customFormat="1" ht="24.95" customHeight="1" spans="1:41">
      <c r="A19" s="265" t="s">
        <v>115</v>
      </c>
      <c r="B19" s="266">
        <v>56221</v>
      </c>
      <c r="C19" s="266">
        <v>189733.265523</v>
      </c>
      <c r="D19" s="267">
        <f t="shared" si="0"/>
        <v>3.37477571588908</v>
      </c>
      <c r="F19" s="120"/>
      <c r="G19" s="120"/>
      <c r="H19" s="120">
        <v>190043.265523</v>
      </c>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row>
    <row r="20" s="113" customFormat="1" ht="24.95" customHeight="1" spans="1:41">
      <c r="A20" s="265" t="s">
        <v>116</v>
      </c>
      <c r="B20" s="266">
        <v>5281</v>
      </c>
      <c r="C20" s="266">
        <v>10528.390086</v>
      </c>
      <c r="D20" s="267">
        <f t="shared" si="0"/>
        <v>1.99363569134634</v>
      </c>
      <c r="F20" s="120"/>
      <c r="G20" s="120"/>
      <c r="H20" s="120">
        <v>10528.390086</v>
      </c>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row>
    <row r="21" s="113" customFormat="1" ht="24.95" customHeight="1" spans="1:41">
      <c r="A21" s="265" t="s">
        <v>117</v>
      </c>
      <c r="B21" s="266">
        <v>20000</v>
      </c>
      <c r="C21" s="266">
        <v>21814.28</v>
      </c>
      <c r="D21" s="267">
        <f t="shared" si="0"/>
        <v>1.090714</v>
      </c>
      <c r="F21" s="120"/>
      <c r="G21" s="120"/>
      <c r="H21" s="120">
        <v>21814.28</v>
      </c>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row>
    <row r="22" s="113" customFormat="1" ht="24.95" customHeight="1" spans="1:41">
      <c r="A22" s="265" t="s">
        <v>118</v>
      </c>
      <c r="B22" s="266">
        <v>0</v>
      </c>
      <c r="C22" s="266">
        <v>0</v>
      </c>
      <c r="D22" s="267"/>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row>
    <row r="23" s="113" customFormat="1" ht="24.95" customHeight="1" spans="1:41">
      <c r="A23" s="265" t="s">
        <v>119</v>
      </c>
      <c r="B23" s="266">
        <v>2436</v>
      </c>
      <c r="C23" s="266">
        <v>8734.578893</v>
      </c>
      <c r="D23" s="267">
        <f t="shared" ref="D23:D30" si="1">C23/B23</f>
        <v>3.58562351929392</v>
      </c>
      <c r="F23" s="120"/>
      <c r="G23" s="120"/>
      <c r="H23" s="120">
        <v>8734.578893</v>
      </c>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row>
    <row r="24" s="113" customFormat="1" ht="24.95" customHeight="1" spans="1:41">
      <c r="A24" s="265" t="s">
        <v>120</v>
      </c>
      <c r="B24" s="266">
        <v>40084</v>
      </c>
      <c r="C24" s="266">
        <v>38862.1486</v>
      </c>
      <c r="D24" s="267">
        <f t="shared" si="1"/>
        <v>0.969517727771679</v>
      </c>
      <c r="F24" s="120"/>
      <c r="G24" s="120"/>
      <c r="H24" s="120">
        <v>40080.1486</v>
      </c>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row>
    <row r="25" s="113" customFormat="1" ht="24.95" customHeight="1" spans="1:41">
      <c r="A25" s="265" t="s">
        <v>121</v>
      </c>
      <c r="B25" s="266">
        <v>4</v>
      </c>
      <c r="C25" s="266">
        <v>3.5</v>
      </c>
      <c r="D25" s="267">
        <f t="shared" si="1"/>
        <v>0.875</v>
      </c>
      <c r="F25" s="120"/>
      <c r="G25" s="120"/>
      <c r="H25" s="120">
        <v>3.5</v>
      </c>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row>
    <row r="26" s="113" customFormat="1" ht="24.95" customHeight="1" spans="1:41">
      <c r="A26" s="265" t="s">
        <v>122</v>
      </c>
      <c r="B26" s="266">
        <v>14154</v>
      </c>
      <c r="C26" s="266">
        <v>14832.033137</v>
      </c>
      <c r="D26" s="267">
        <f t="shared" si="1"/>
        <v>1.04790399441854</v>
      </c>
      <c r="F26" s="120"/>
      <c r="G26" s="120"/>
      <c r="H26" s="120">
        <v>15964.033137</v>
      </c>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row>
    <row r="27" s="113" customFormat="1" ht="24.95" customHeight="1" spans="1:41">
      <c r="A27" s="265" t="s">
        <v>318</v>
      </c>
      <c r="B27" s="266">
        <v>27000</v>
      </c>
      <c r="C27" s="266">
        <v>30000</v>
      </c>
      <c r="D27" s="267">
        <f t="shared" si="1"/>
        <v>1.11111111111111</v>
      </c>
      <c r="F27" s="120"/>
      <c r="G27" s="120"/>
      <c r="H27" s="120">
        <v>30000</v>
      </c>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row>
    <row r="28" s="113" customFormat="1" ht="24.95" customHeight="1" spans="1:41">
      <c r="A28" s="265" t="s">
        <v>319</v>
      </c>
      <c r="B28" s="266">
        <v>1000</v>
      </c>
      <c r="C28" s="266">
        <v>1000</v>
      </c>
      <c r="D28" s="267">
        <f t="shared" si="1"/>
        <v>1</v>
      </c>
      <c r="F28" s="120"/>
      <c r="G28" s="120"/>
      <c r="H28" s="120">
        <v>1000</v>
      </c>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row>
    <row r="29" s="113" customFormat="1" ht="24.95" customHeight="1" spans="1:41">
      <c r="A29" s="265" t="s">
        <v>320</v>
      </c>
      <c r="B29" s="266">
        <v>27547</v>
      </c>
      <c r="C29" s="266">
        <v>28990</v>
      </c>
      <c r="D29" s="267">
        <f t="shared" si="1"/>
        <v>1.05238319962246</v>
      </c>
      <c r="F29" s="120"/>
      <c r="G29" s="120"/>
      <c r="H29" s="120">
        <v>28990</v>
      </c>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row>
    <row r="30" s="113" customFormat="1" ht="24.95" customHeight="1" spans="1:41">
      <c r="A30" s="268" t="s">
        <v>321</v>
      </c>
      <c r="B30" s="269">
        <v>2</v>
      </c>
      <c r="C30" s="269">
        <v>10</v>
      </c>
      <c r="D30" s="270">
        <f t="shared" si="1"/>
        <v>5</v>
      </c>
      <c r="F30" s="120"/>
      <c r="G30" s="120"/>
      <c r="H30" s="120">
        <v>10</v>
      </c>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row>
    <row r="31" spans="3:3">
      <c r="C31" s="199">
        <v>0</v>
      </c>
    </row>
  </sheetData>
  <sheetProtection formatCells="0" formatColumns="0" formatRows="0"/>
  <mergeCells count="1">
    <mergeCell ref="A2:D2"/>
  </mergeCells>
  <printOptions horizontalCentered="1"/>
  <pageMargins left="0.707638888888889" right="0.707638888888889" top="0.511805555555556" bottom="0.313888888888889" header="0.313888888888889" footer="0.0388888888888889"/>
  <pageSetup paperSize="9" orientation="portrait"/>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D5"/>
  <sheetViews>
    <sheetView view="pageBreakPreview" zoomScaleNormal="85" topLeftCell="A2" workbookViewId="0">
      <selection activeCell="A2" sqref="A2:D5"/>
    </sheetView>
  </sheetViews>
  <sheetFormatPr defaultColWidth="9" defaultRowHeight="13.5" outlineLevelRow="4" outlineLevelCol="3"/>
  <cols>
    <col min="1" max="3" width="20.6333333333333" style="109" customWidth="1"/>
    <col min="4" max="4" width="40.6333333333333" style="109" customWidth="1"/>
    <col min="5" max="5" width="28.8833333333333" style="109" customWidth="1"/>
    <col min="6" max="16384" width="9" style="109"/>
  </cols>
  <sheetData>
    <row r="1" ht="75" customHeight="1" spans="1:4">
      <c r="A1" s="164" t="s">
        <v>329</v>
      </c>
      <c r="B1" s="110"/>
      <c r="C1" s="110"/>
      <c r="D1" s="110"/>
    </row>
    <row r="2" ht="174" customHeight="1" spans="1:4">
      <c r="A2" s="261" t="s">
        <v>330</v>
      </c>
      <c r="B2" s="261"/>
      <c r="C2" s="261"/>
      <c r="D2" s="261"/>
    </row>
    <row r="3" ht="174" customHeight="1" spans="1:4">
      <c r="A3" s="261"/>
      <c r="B3" s="261"/>
      <c r="C3" s="261"/>
      <c r="D3" s="261"/>
    </row>
    <row r="4" ht="174" customHeight="1" spans="1:4">
      <c r="A4" s="261"/>
      <c r="B4" s="261"/>
      <c r="C4" s="261"/>
      <c r="D4" s="261"/>
    </row>
    <row r="5" ht="174" customHeight="1" spans="1:4">
      <c r="A5" s="261"/>
      <c r="B5" s="261"/>
      <c r="C5" s="261"/>
      <c r="D5" s="261"/>
    </row>
  </sheetData>
  <mergeCells count="2">
    <mergeCell ref="A1:D1"/>
    <mergeCell ref="A2:D5"/>
  </mergeCells>
  <pageMargins left="0.699305555555556" right="0.699305555555556" top="0.75" bottom="0.75" header="0.3" footer="0.3"/>
  <pageSetup paperSize="9" scale="87"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70"/>
  <sheetViews>
    <sheetView showGridLines="0" showZeros="0" view="pageBreakPreview" zoomScale="130" zoomScaleNormal="100" workbookViewId="0">
      <selection activeCell="A1" sqref="A1"/>
    </sheetView>
  </sheetViews>
  <sheetFormatPr defaultColWidth="6.75" defaultRowHeight="11.25"/>
  <cols>
    <col min="1" max="1" width="37.5" style="199" customWidth="1"/>
    <col min="2" max="4" width="15.6333333333333" style="199" customWidth="1"/>
    <col min="5" max="5" width="9" style="199" customWidth="1"/>
    <col min="6" max="6" width="5.63333333333333" style="199" customWidth="1"/>
    <col min="7" max="7" width="0.75" style="199" customWidth="1"/>
    <col min="8" max="8" width="5.88333333333333" style="199" customWidth="1"/>
    <col min="9" max="16384" width="6.75" style="199"/>
  </cols>
  <sheetData>
    <row r="1" ht="19.5" customHeight="1" spans="1:1">
      <c r="A1" s="113" t="s">
        <v>331</v>
      </c>
    </row>
    <row r="2" s="195" customFormat="1" ht="33" customHeight="1" spans="1:251">
      <c r="A2" s="200" t="s">
        <v>332</v>
      </c>
      <c r="B2" s="200"/>
      <c r="C2" s="200"/>
      <c r="D2" s="200"/>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row>
    <row r="3" s="196" customFormat="1" ht="19.5" customHeight="1" spans="1:251">
      <c r="A3" s="201"/>
      <c r="B3" s="118"/>
      <c r="C3" s="118"/>
      <c r="D3" s="202" t="s">
        <v>70</v>
      </c>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row>
    <row r="4" s="197" customFormat="1" ht="50.1" customHeight="1" spans="1:251">
      <c r="A4" s="203" t="s">
        <v>71</v>
      </c>
      <c r="B4" s="249" t="s">
        <v>314</v>
      </c>
      <c r="C4" s="249" t="s">
        <v>310</v>
      </c>
      <c r="D4" s="167" t="s">
        <v>315</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211"/>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row>
    <row r="5" s="198" customFormat="1" ht="24" customHeight="1" spans="1:4">
      <c r="A5" s="241" t="s">
        <v>139</v>
      </c>
      <c r="B5" s="251">
        <f>SUM(B6:B47)</f>
        <v>205343</v>
      </c>
      <c r="C5" s="251">
        <f>SUM(C6:C47)</f>
        <v>275364</v>
      </c>
      <c r="D5" s="252">
        <f>C5/B5</f>
        <v>1.34099531028572</v>
      </c>
    </row>
    <row r="6" s="198" customFormat="1" ht="24" customHeight="1" spans="1:4">
      <c r="A6" s="256" t="s">
        <v>333</v>
      </c>
      <c r="B6" s="213">
        <v>6603</v>
      </c>
      <c r="C6" s="213">
        <v>6603</v>
      </c>
      <c r="D6" s="252">
        <f t="shared" ref="D6:D37" si="0">C6/B6</f>
        <v>1</v>
      </c>
    </row>
    <row r="7" s="198" customFormat="1" ht="24" customHeight="1" spans="1:4">
      <c r="A7" s="256" t="s">
        <v>334</v>
      </c>
      <c r="B7" s="213">
        <v>0</v>
      </c>
      <c r="C7" s="213">
        <v>0</v>
      </c>
      <c r="D7" s="252"/>
    </row>
    <row r="8" s="198" customFormat="1" ht="24" customHeight="1" spans="1:4">
      <c r="A8" s="256" t="s">
        <v>335</v>
      </c>
      <c r="B8" s="213">
        <v>10887</v>
      </c>
      <c r="C8" s="213">
        <v>10887</v>
      </c>
      <c r="D8" s="252">
        <f t="shared" si="0"/>
        <v>1</v>
      </c>
    </row>
    <row r="9" s="198" customFormat="1" ht="24" customHeight="1" spans="1:4">
      <c r="A9" s="256" t="s">
        <v>336</v>
      </c>
      <c r="B9" s="213">
        <v>837</v>
      </c>
      <c r="C9" s="213">
        <v>837</v>
      </c>
      <c r="D9" s="252">
        <f t="shared" si="0"/>
        <v>1</v>
      </c>
    </row>
    <row r="10" s="198" customFormat="1" ht="24" customHeight="1" spans="1:4">
      <c r="A10" s="256" t="s">
        <v>337</v>
      </c>
      <c r="B10" s="213">
        <v>87006</v>
      </c>
      <c r="C10" s="213">
        <v>87006</v>
      </c>
      <c r="D10" s="252">
        <f t="shared" si="0"/>
        <v>1</v>
      </c>
    </row>
    <row r="11" s="198" customFormat="1" ht="24" customHeight="1" spans="1:4">
      <c r="A11" s="256" t="s">
        <v>338</v>
      </c>
      <c r="B11" s="213">
        <v>0</v>
      </c>
      <c r="C11" s="213">
        <v>0</v>
      </c>
      <c r="D11" s="252"/>
    </row>
    <row r="12" s="198" customFormat="1" ht="24" customHeight="1" spans="1:4">
      <c r="A12" s="256" t="s">
        <v>339</v>
      </c>
      <c r="B12" s="213">
        <v>0</v>
      </c>
      <c r="C12" s="213">
        <v>0</v>
      </c>
      <c r="D12" s="252"/>
    </row>
    <row r="13" s="198" customFormat="1" ht="24" customHeight="1" spans="1:4">
      <c r="A13" s="256" t="s">
        <v>340</v>
      </c>
      <c r="B13" s="213">
        <v>10714</v>
      </c>
      <c r="C13" s="213">
        <v>10714</v>
      </c>
      <c r="D13" s="252">
        <f t="shared" si="0"/>
        <v>1</v>
      </c>
    </row>
    <row r="14" s="198" customFormat="1" ht="24" customHeight="1" spans="1:4">
      <c r="A14" s="256" t="s">
        <v>341</v>
      </c>
      <c r="B14" s="213">
        <v>3353</v>
      </c>
      <c r="C14" s="213">
        <v>4284</v>
      </c>
      <c r="D14" s="252">
        <f t="shared" si="0"/>
        <v>1.2776617954071</v>
      </c>
    </row>
    <row r="15" s="198" customFormat="1" ht="24" customHeight="1" spans="1:4">
      <c r="A15" s="256" t="s">
        <v>342</v>
      </c>
      <c r="B15" s="213">
        <v>10179</v>
      </c>
      <c r="C15" s="213">
        <v>72077</v>
      </c>
      <c r="D15" s="252">
        <f t="shared" si="0"/>
        <v>7.0809509775027</v>
      </c>
    </row>
    <row r="16" s="198" customFormat="1" ht="24" customHeight="1" spans="1:4">
      <c r="A16" s="256" t="s">
        <v>343</v>
      </c>
      <c r="B16" s="213">
        <v>0</v>
      </c>
      <c r="C16" s="213">
        <v>0</v>
      </c>
      <c r="D16" s="252"/>
    </row>
    <row r="17" s="198" customFormat="1" ht="24" customHeight="1" spans="1:4">
      <c r="A17" s="256" t="s">
        <v>344</v>
      </c>
      <c r="B17" s="213">
        <v>0</v>
      </c>
      <c r="C17" s="213">
        <v>0</v>
      </c>
      <c r="D17" s="252"/>
    </row>
    <row r="18" s="198" customFormat="1" ht="24" customHeight="1" spans="1:4">
      <c r="A18" s="256" t="s">
        <v>345</v>
      </c>
      <c r="B18" s="213">
        <v>0</v>
      </c>
      <c r="C18" s="213">
        <v>0</v>
      </c>
      <c r="D18" s="252"/>
    </row>
    <row r="19" s="198" customFormat="1" ht="24" customHeight="1" spans="1:4">
      <c r="A19" s="256" t="s">
        <v>346</v>
      </c>
      <c r="B19" s="213">
        <v>0</v>
      </c>
      <c r="C19" s="213">
        <v>0</v>
      </c>
      <c r="D19" s="252"/>
    </row>
    <row r="20" s="198" customFormat="1" ht="24" customHeight="1" spans="1:4">
      <c r="A20" s="256" t="s">
        <v>347</v>
      </c>
      <c r="B20" s="213">
        <v>8768</v>
      </c>
      <c r="C20" s="213">
        <v>8133</v>
      </c>
      <c r="D20" s="252">
        <f t="shared" si="0"/>
        <v>0.927577554744526</v>
      </c>
    </row>
    <row r="21" s="198" customFormat="1" ht="24" customHeight="1" spans="1:4">
      <c r="A21" s="256" t="s">
        <v>348</v>
      </c>
      <c r="B21" s="213">
        <v>0</v>
      </c>
      <c r="C21" s="213">
        <v>0</v>
      </c>
      <c r="D21" s="252"/>
    </row>
    <row r="22" s="198" customFormat="1" ht="24" customHeight="1" spans="1:4">
      <c r="A22" s="256" t="s">
        <v>349</v>
      </c>
      <c r="B22" s="213">
        <v>0</v>
      </c>
      <c r="C22" s="213">
        <v>0</v>
      </c>
      <c r="D22" s="252"/>
    </row>
    <row r="23" s="198" customFormat="1" ht="24" customHeight="1" spans="1:4">
      <c r="A23" s="256" t="s">
        <v>350</v>
      </c>
      <c r="B23" s="213">
        <v>0</v>
      </c>
      <c r="C23" s="213">
        <v>0</v>
      </c>
      <c r="D23" s="252"/>
    </row>
    <row r="24" s="198" customFormat="1" ht="24" customHeight="1" spans="1:4">
      <c r="A24" s="256" t="s">
        <v>351</v>
      </c>
      <c r="B24" s="213">
        <v>1206</v>
      </c>
      <c r="C24" s="213">
        <v>804</v>
      </c>
      <c r="D24" s="252">
        <f t="shared" si="0"/>
        <v>0.666666666666667</v>
      </c>
    </row>
    <row r="25" s="198" customFormat="1" ht="33" customHeight="1" spans="1:4">
      <c r="A25" s="256" t="s">
        <v>352</v>
      </c>
      <c r="B25" s="213">
        <v>0</v>
      </c>
      <c r="C25" s="213">
        <v>0</v>
      </c>
      <c r="D25" s="252"/>
    </row>
    <row r="26" s="198" customFormat="1" ht="24" customHeight="1" spans="1:4">
      <c r="A26" s="256" t="s">
        <v>353</v>
      </c>
      <c r="B26" s="213">
        <v>0</v>
      </c>
      <c r="C26" s="213">
        <v>0</v>
      </c>
      <c r="D26" s="252"/>
    </row>
    <row r="27" s="198" customFormat="1" ht="24" customHeight="1" spans="1:4">
      <c r="A27" s="257" t="s">
        <v>354</v>
      </c>
      <c r="B27" s="213">
        <v>0</v>
      </c>
      <c r="C27" s="213">
        <v>0</v>
      </c>
      <c r="D27" s="252"/>
    </row>
    <row r="28" s="198" customFormat="1" ht="24" customHeight="1" spans="1:4">
      <c r="A28" s="257" t="s">
        <v>355</v>
      </c>
      <c r="B28" s="213">
        <v>2581</v>
      </c>
      <c r="C28" s="213">
        <v>4011</v>
      </c>
      <c r="D28" s="252">
        <f t="shared" si="0"/>
        <v>1.55404881828749</v>
      </c>
    </row>
    <row r="29" s="198" customFormat="1" ht="24" customHeight="1" spans="1:4">
      <c r="A29" s="257" t="s">
        <v>356</v>
      </c>
      <c r="B29" s="213">
        <v>20291</v>
      </c>
      <c r="C29" s="213">
        <v>17312</v>
      </c>
      <c r="D29" s="252">
        <f t="shared" si="0"/>
        <v>0.85318614163915</v>
      </c>
    </row>
    <row r="30" s="198" customFormat="1" ht="24" customHeight="1" spans="1:4">
      <c r="A30" s="257" t="s">
        <v>357</v>
      </c>
      <c r="B30" s="213">
        <v>290</v>
      </c>
      <c r="C30" s="213">
        <v>148</v>
      </c>
      <c r="D30" s="252">
        <f t="shared" si="0"/>
        <v>0.510344827586207</v>
      </c>
    </row>
    <row r="31" s="198" customFormat="1" ht="24" customHeight="1" spans="1:4">
      <c r="A31" s="257" t="s">
        <v>358</v>
      </c>
      <c r="B31" s="213">
        <v>282</v>
      </c>
      <c r="C31" s="213">
        <v>293</v>
      </c>
      <c r="D31" s="252">
        <f t="shared" si="0"/>
        <v>1.03900709219858</v>
      </c>
    </row>
    <row r="32" s="198" customFormat="1" ht="24" customHeight="1" spans="1:4">
      <c r="A32" s="257" t="s">
        <v>359</v>
      </c>
      <c r="B32" s="213">
        <v>19182</v>
      </c>
      <c r="C32" s="213">
        <v>22962</v>
      </c>
      <c r="D32" s="252">
        <f t="shared" si="0"/>
        <v>1.19705974350954</v>
      </c>
    </row>
    <row r="33" s="198" customFormat="1" ht="24" customHeight="1" spans="1:4">
      <c r="A33" s="257" t="s">
        <v>360</v>
      </c>
      <c r="B33" s="213">
        <v>10602</v>
      </c>
      <c r="C33" s="213">
        <v>11359</v>
      </c>
      <c r="D33" s="252">
        <f t="shared" si="0"/>
        <v>1.07140162233541</v>
      </c>
    </row>
    <row r="34" s="198" customFormat="1" ht="24" customHeight="1" spans="1:4">
      <c r="A34" s="257" t="s">
        <v>361</v>
      </c>
      <c r="B34" s="213">
        <v>1</v>
      </c>
      <c r="C34" s="213">
        <v>56</v>
      </c>
      <c r="D34" s="252">
        <f t="shared" si="0"/>
        <v>56</v>
      </c>
    </row>
    <row r="35" s="198" customFormat="1" ht="24" customHeight="1" spans="1:4">
      <c r="A35" s="257" t="s">
        <v>362</v>
      </c>
      <c r="B35" s="213">
        <v>0</v>
      </c>
      <c r="C35" s="213">
        <v>0</v>
      </c>
      <c r="D35" s="252"/>
    </row>
    <row r="36" s="198" customFormat="1" ht="24" customHeight="1" spans="1:4">
      <c r="A36" s="257" t="s">
        <v>363</v>
      </c>
      <c r="B36" s="213">
        <v>591</v>
      </c>
      <c r="C36" s="213">
        <v>794</v>
      </c>
      <c r="D36" s="252">
        <f t="shared" si="0"/>
        <v>1.34348561759729</v>
      </c>
    </row>
    <row r="37" s="198" customFormat="1" ht="24" customHeight="1" spans="1:4">
      <c r="A37" s="257" t="s">
        <v>364</v>
      </c>
      <c r="B37" s="213">
        <v>1382</v>
      </c>
      <c r="C37" s="213">
        <v>976</v>
      </c>
      <c r="D37" s="252">
        <f t="shared" si="0"/>
        <v>0.706222865412446</v>
      </c>
    </row>
    <row r="38" s="198" customFormat="1" ht="24" customHeight="1" spans="1:4">
      <c r="A38" s="257" t="s">
        <v>365</v>
      </c>
      <c r="B38" s="213">
        <v>0</v>
      </c>
      <c r="C38" s="213">
        <v>0</v>
      </c>
      <c r="D38" s="252"/>
    </row>
    <row r="39" s="198" customFormat="1" ht="24" customHeight="1" spans="1:4">
      <c r="A39" s="257" t="s">
        <v>366</v>
      </c>
      <c r="B39" s="213">
        <v>0</v>
      </c>
      <c r="C39" s="213">
        <v>0</v>
      </c>
      <c r="D39" s="252"/>
    </row>
    <row r="40" s="198" customFormat="1" ht="24" customHeight="1" spans="1:4">
      <c r="A40" s="257" t="s">
        <v>367</v>
      </c>
      <c r="B40" s="213">
        <v>0</v>
      </c>
      <c r="C40" s="213">
        <v>0</v>
      </c>
      <c r="D40" s="252"/>
    </row>
    <row r="41" s="198" customFormat="1" ht="24" customHeight="1" spans="1:4">
      <c r="A41" s="257" t="s">
        <v>368</v>
      </c>
      <c r="B41" s="213">
        <v>0</v>
      </c>
      <c r="C41" s="213">
        <v>0</v>
      </c>
      <c r="D41" s="252"/>
    </row>
    <row r="42" s="198" customFormat="1" ht="24" customHeight="1" spans="1:4">
      <c r="A42" s="257" t="s">
        <v>369</v>
      </c>
      <c r="B42" s="213">
        <v>5446</v>
      </c>
      <c r="C42" s="213">
        <v>15858</v>
      </c>
      <c r="D42" s="252">
        <f>C42/B42</f>
        <v>2.91186191700331</v>
      </c>
    </row>
    <row r="43" s="198" customFormat="1" ht="24" customHeight="1" spans="1:4">
      <c r="A43" s="257" t="s">
        <v>370</v>
      </c>
      <c r="B43" s="213">
        <v>5000</v>
      </c>
      <c r="C43" s="213"/>
      <c r="D43" s="252">
        <f>C43/B43</f>
        <v>0</v>
      </c>
    </row>
    <row r="44" s="198" customFormat="1" ht="24" customHeight="1" spans="1:4">
      <c r="A44" s="257" t="s">
        <v>371</v>
      </c>
      <c r="B44" s="213">
        <v>0</v>
      </c>
      <c r="C44" s="213">
        <v>0</v>
      </c>
      <c r="D44" s="252"/>
    </row>
    <row r="45" s="198" customFormat="1" ht="24" customHeight="1" spans="1:4">
      <c r="A45" s="257" t="s">
        <v>372</v>
      </c>
      <c r="B45" s="213">
        <v>0</v>
      </c>
      <c r="C45" s="213">
        <v>0</v>
      </c>
      <c r="D45" s="252"/>
    </row>
    <row r="46" s="198" customFormat="1" ht="24" customHeight="1" spans="1:4">
      <c r="A46" s="257" t="s">
        <v>373</v>
      </c>
      <c r="B46" s="213">
        <v>0</v>
      </c>
      <c r="C46" s="213">
        <v>0</v>
      </c>
      <c r="D46" s="252"/>
    </row>
    <row r="47" s="198" customFormat="1" ht="24" customHeight="1" spans="1:4">
      <c r="A47" s="257" t="s">
        <v>374</v>
      </c>
      <c r="B47" s="213">
        <v>142</v>
      </c>
      <c r="C47" s="213">
        <v>250</v>
      </c>
      <c r="D47" s="252">
        <f>C47/B47</f>
        <v>1.76056338028169</v>
      </c>
    </row>
    <row r="48" s="198" customFormat="1" ht="24" customHeight="1" spans="1:4">
      <c r="A48" s="212" t="s">
        <v>165</v>
      </c>
      <c r="B48" s="251">
        <f>SUM(B49:B69)</f>
        <v>11576</v>
      </c>
      <c r="C48" s="251">
        <f>SUM(C49:C69)</f>
        <v>23034</v>
      </c>
      <c r="D48" s="252">
        <f>C48/B48</f>
        <v>1.98980649619903</v>
      </c>
    </row>
    <row r="49" s="198" customFormat="1" ht="24" customHeight="1" spans="1:4">
      <c r="A49" s="258" t="s">
        <v>375</v>
      </c>
      <c r="B49" s="213">
        <v>20</v>
      </c>
      <c r="C49" s="213">
        <v>0</v>
      </c>
      <c r="D49" s="252">
        <f>C49/B49</f>
        <v>0</v>
      </c>
    </row>
    <row r="50" s="198" customFormat="1" ht="24" customHeight="1" spans="1:4">
      <c r="A50" s="258" t="s">
        <v>376</v>
      </c>
      <c r="B50" s="213">
        <v>0</v>
      </c>
      <c r="C50" s="213">
        <v>0</v>
      </c>
      <c r="D50" s="252"/>
    </row>
    <row r="51" s="198" customFormat="1" ht="24" customHeight="1" spans="1:4">
      <c r="A51" s="258" t="s">
        <v>377</v>
      </c>
      <c r="B51" s="213">
        <v>245</v>
      </c>
      <c r="C51" s="213">
        <v>3902</v>
      </c>
      <c r="D51" s="252">
        <f>C51/B51</f>
        <v>15.9265306122449</v>
      </c>
    </row>
    <row r="52" s="198" customFormat="1" ht="24" customHeight="1" spans="1:4">
      <c r="A52" s="258" t="s">
        <v>378</v>
      </c>
      <c r="B52" s="213">
        <v>0</v>
      </c>
      <c r="C52" s="213">
        <v>0</v>
      </c>
      <c r="D52" s="252"/>
    </row>
    <row r="53" s="198" customFormat="1" ht="24" customHeight="1" spans="1:4">
      <c r="A53" s="258" t="s">
        <v>379</v>
      </c>
      <c r="B53" s="213">
        <v>0</v>
      </c>
      <c r="C53" s="213">
        <v>0</v>
      </c>
      <c r="D53" s="252"/>
    </row>
    <row r="54" s="198" customFormat="1" ht="24" customHeight="1" spans="1:4">
      <c r="A54" s="258" t="s">
        <v>380</v>
      </c>
      <c r="B54" s="213">
        <v>0</v>
      </c>
      <c r="C54" s="213">
        <v>0</v>
      </c>
      <c r="D54" s="252"/>
    </row>
    <row r="55" s="198" customFormat="1" ht="24" customHeight="1" spans="1:4">
      <c r="A55" s="258" t="s">
        <v>381</v>
      </c>
      <c r="B55" s="213">
        <v>5</v>
      </c>
      <c r="C55" s="213"/>
      <c r="D55" s="252">
        <f>C55/B55</f>
        <v>0</v>
      </c>
    </row>
    <row r="56" s="198" customFormat="1" ht="24" customHeight="1" spans="1:4">
      <c r="A56" s="258" t="s">
        <v>249</v>
      </c>
      <c r="B56" s="213">
        <v>0</v>
      </c>
      <c r="C56" s="213">
        <v>0</v>
      </c>
      <c r="D56" s="252"/>
    </row>
    <row r="57" s="198" customFormat="1" ht="24" customHeight="1" spans="1:4">
      <c r="A57" s="258" t="s">
        <v>382</v>
      </c>
      <c r="B57" s="213">
        <v>850</v>
      </c>
      <c r="C57" s="213">
        <v>319</v>
      </c>
      <c r="D57" s="252">
        <f>C57/B57</f>
        <v>0.375294117647059</v>
      </c>
    </row>
    <row r="58" s="198" customFormat="1" ht="24" customHeight="1" spans="1:4">
      <c r="A58" s="258" t="s">
        <v>383</v>
      </c>
      <c r="B58" s="213">
        <v>108</v>
      </c>
      <c r="C58" s="213">
        <v>501</v>
      </c>
      <c r="D58" s="252">
        <f>C58/B58</f>
        <v>4.63888888888889</v>
      </c>
    </row>
    <row r="59" s="198" customFormat="1" ht="24" customHeight="1" spans="1:4">
      <c r="A59" s="258" t="s">
        <v>250</v>
      </c>
      <c r="B59" s="213">
        <v>0</v>
      </c>
      <c r="C59" s="213">
        <v>8883</v>
      </c>
      <c r="D59" s="252"/>
    </row>
    <row r="60" s="198" customFormat="1" ht="24" customHeight="1" spans="1:4">
      <c r="A60" s="258" t="s">
        <v>251</v>
      </c>
      <c r="B60" s="213">
        <v>488</v>
      </c>
      <c r="C60" s="213">
        <v>345</v>
      </c>
      <c r="D60" s="252">
        <f>C60/B60</f>
        <v>0.706967213114754</v>
      </c>
    </row>
    <row r="61" s="198" customFormat="1" ht="24" customHeight="1" spans="1:4">
      <c r="A61" s="258" t="s">
        <v>384</v>
      </c>
      <c r="B61" s="213">
        <v>38</v>
      </c>
      <c r="C61" s="213">
        <v>34</v>
      </c>
      <c r="D61" s="252">
        <f>C61/B61</f>
        <v>0.894736842105263</v>
      </c>
    </row>
    <row r="62" s="198" customFormat="1" ht="24" customHeight="1" spans="1:4">
      <c r="A62" s="258" t="s">
        <v>385</v>
      </c>
      <c r="B62" s="213">
        <v>7500</v>
      </c>
      <c r="C62" s="213">
        <v>4900</v>
      </c>
      <c r="D62" s="252">
        <f>C62/B62</f>
        <v>0.653333333333333</v>
      </c>
    </row>
    <row r="63" s="198" customFormat="1" ht="24" customHeight="1" spans="1:4">
      <c r="A63" s="258" t="s">
        <v>386</v>
      </c>
      <c r="B63" s="213">
        <v>2292</v>
      </c>
      <c r="C63" s="213">
        <v>4130</v>
      </c>
      <c r="D63" s="252">
        <f>C63/B63</f>
        <v>1.80191972076789</v>
      </c>
    </row>
    <row r="64" s="198" customFormat="1" ht="24" customHeight="1" spans="1:4">
      <c r="A64" s="258" t="s">
        <v>387</v>
      </c>
      <c r="B64" s="213">
        <v>0</v>
      </c>
      <c r="C64" s="213">
        <v>0</v>
      </c>
      <c r="D64" s="252"/>
    </row>
    <row r="65" s="198" customFormat="1" ht="24" customHeight="1" spans="1:4">
      <c r="A65" s="259" t="s">
        <v>388</v>
      </c>
      <c r="B65" s="213">
        <v>0</v>
      </c>
      <c r="C65" s="213">
        <v>0</v>
      </c>
      <c r="D65" s="252"/>
    </row>
    <row r="66" s="198" customFormat="1" ht="24" customHeight="1" spans="1:4">
      <c r="A66" s="260" t="s">
        <v>389</v>
      </c>
      <c r="B66" s="213">
        <v>0</v>
      </c>
      <c r="C66" s="213">
        <v>0</v>
      </c>
      <c r="D66" s="252"/>
    </row>
    <row r="67" s="198" customFormat="1" ht="24" customHeight="1" spans="1:4">
      <c r="A67" s="260" t="s">
        <v>390</v>
      </c>
      <c r="B67" s="213">
        <v>0</v>
      </c>
      <c r="C67" s="213">
        <v>0</v>
      </c>
      <c r="D67" s="252"/>
    </row>
    <row r="68" s="198" customFormat="1" ht="24" customHeight="1" spans="1:4">
      <c r="A68" s="260" t="s">
        <v>391</v>
      </c>
      <c r="B68" s="213">
        <v>30</v>
      </c>
      <c r="C68" s="213">
        <v>20</v>
      </c>
      <c r="D68" s="252">
        <f>C68/B68</f>
        <v>0.666666666666667</v>
      </c>
    </row>
    <row r="69" s="198" customFormat="1" ht="24" customHeight="1" spans="1:4">
      <c r="A69" s="260" t="s">
        <v>96</v>
      </c>
      <c r="B69" s="213">
        <v>0</v>
      </c>
      <c r="C69" s="213">
        <v>0</v>
      </c>
      <c r="D69" s="252"/>
    </row>
    <row r="70" s="198" customFormat="1" ht="24" customHeight="1" spans="1:4">
      <c r="A70" s="208" t="s">
        <v>212</v>
      </c>
      <c r="B70" s="215">
        <f>B5+B48</f>
        <v>216919</v>
      </c>
      <c r="C70" s="215">
        <f>C5+C48</f>
        <v>298398</v>
      </c>
      <c r="D70" s="255">
        <f>C70/B70</f>
        <v>1.3756194708624</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orizontalDpi="600"/>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M43"/>
  <sheetViews>
    <sheetView showGridLines="0" showZeros="0" view="pageBreakPreview" zoomScale="145" zoomScaleNormal="100" workbookViewId="0">
      <selection activeCell="A1" sqref="A1"/>
    </sheetView>
  </sheetViews>
  <sheetFormatPr defaultColWidth="6.75" defaultRowHeight="11.25"/>
  <cols>
    <col min="1" max="1" width="35.6333333333333" style="199" customWidth="1"/>
    <col min="2" max="3" width="15.6333333333333" style="199" customWidth="1"/>
    <col min="4" max="4" width="15.3333333333333" style="199" customWidth="1"/>
    <col min="5" max="5" width="9" style="199" customWidth="1"/>
    <col min="6" max="16384" width="6.75" style="199"/>
  </cols>
  <sheetData>
    <row r="1" ht="19.5" customHeight="1" spans="1:1">
      <c r="A1" s="113" t="s">
        <v>392</v>
      </c>
    </row>
    <row r="2" s="195" customFormat="1" ht="33" customHeight="1" spans="1:247">
      <c r="A2" s="200" t="s">
        <v>393</v>
      </c>
      <c r="B2" s="200"/>
      <c r="C2" s="200"/>
      <c r="D2" s="200"/>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row>
    <row r="3" s="196" customFormat="1" ht="19.5" customHeight="1" spans="1:247">
      <c r="A3" s="201"/>
      <c r="B3" s="118"/>
      <c r="C3" s="118"/>
      <c r="D3" s="202" t="s">
        <v>70</v>
      </c>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row>
    <row r="4" s="197" customFormat="1" ht="50.1" customHeight="1" spans="1:247">
      <c r="A4" s="203" t="s">
        <v>100</v>
      </c>
      <c r="B4" s="249" t="s">
        <v>314</v>
      </c>
      <c r="C4" s="249" t="s">
        <v>310</v>
      </c>
      <c r="D4" s="167" t="s">
        <v>315</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211"/>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row>
    <row r="5" s="198" customFormat="1" ht="24.95" customHeight="1" spans="1:4">
      <c r="A5" s="250" t="s">
        <v>186</v>
      </c>
      <c r="B5" s="251">
        <f>SUM(B6:B27)</f>
        <v>90687</v>
      </c>
      <c r="C5" s="251">
        <f>SUM(C6:C27)</f>
        <v>84236</v>
      </c>
      <c r="D5" s="252">
        <f t="shared" ref="D5:D7" si="0">C5/B5</f>
        <v>0.928865217726907</v>
      </c>
    </row>
    <row r="6" s="198" customFormat="1" ht="24.95" customHeight="1" spans="1:4">
      <c r="A6" s="253" t="s">
        <v>394</v>
      </c>
      <c r="B6" s="213">
        <v>634</v>
      </c>
      <c r="C6" s="213">
        <v>2254</v>
      </c>
      <c r="D6" s="254">
        <f t="shared" si="0"/>
        <v>3.55520504731861</v>
      </c>
    </row>
    <row r="7" s="198" customFormat="1" ht="24.95" customHeight="1" spans="1:4">
      <c r="A7" s="253" t="s">
        <v>395</v>
      </c>
      <c r="B7" s="213">
        <v>25025</v>
      </c>
      <c r="C7" s="213">
        <v>21500</v>
      </c>
      <c r="D7" s="254">
        <f t="shared" si="0"/>
        <v>0.859140859140859</v>
      </c>
    </row>
    <row r="8" s="198" customFormat="1" ht="24.95" customHeight="1" spans="1:4">
      <c r="A8" s="253" t="s">
        <v>396</v>
      </c>
      <c r="B8" s="213">
        <v>0</v>
      </c>
      <c r="C8" s="213"/>
      <c r="D8" s="254"/>
    </row>
    <row r="9" s="198" customFormat="1" ht="24.95" customHeight="1" spans="1:4">
      <c r="A9" s="253" t="s">
        <v>397</v>
      </c>
      <c r="B9" s="213">
        <v>0</v>
      </c>
      <c r="C9" s="213"/>
      <c r="D9" s="254"/>
    </row>
    <row r="10" s="198" customFormat="1" ht="24.95" customHeight="1" spans="1:4">
      <c r="A10" s="253" t="s">
        <v>398</v>
      </c>
      <c r="B10" s="213">
        <v>35662</v>
      </c>
      <c r="C10" s="213">
        <v>59056</v>
      </c>
      <c r="D10" s="254">
        <f>C10/B10</f>
        <v>1.65599237283383</v>
      </c>
    </row>
    <row r="11" s="198" customFormat="1" ht="24.95" customHeight="1" spans="1:4">
      <c r="A11" s="253" t="s">
        <v>399</v>
      </c>
      <c r="B11" s="213">
        <v>0</v>
      </c>
      <c r="C11" s="213"/>
      <c r="D11" s="254"/>
    </row>
    <row r="12" s="198" customFormat="1" ht="24.95" customHeight="1" spans="1:4">
      <c r="A12" s="253" t="s">
        <v>400</v>
      </c>
      <c r="B12" s="213">
        <v>0</v>
      </c>
      <c r="C12" s="213"/>
      <c r="D12" s="254"/>
    </row>
    <row r="13" s="198" customFormat="1" ht="24.95" customHeight="1" spans="1:4">
      <c r="A13" s="253" t="s">
        <v>401</v>
      </c>
      <c r="B13" s="213">
        <v>0</v>
      </c>
      <c r="C13" s="213"/>
      <c r="D13" s="254"/>
    </row>
    <row r="14" s="198" customFormat="1" ht="24.95" customHeight="1" spans="1:4">
      <c r="A14" s="253" t="s">
        <v>402</v>
      </c>
      <c r="B14" s="213">
        <v>15220</v>
      </c>
      <c r="C14" s="213"/>
      <c r="D14" s="254"/>
    </row>
    <row r="15" s="198" customFormat="1" ht="24.95" customHeight="1" spans="1:4">
      <c r="A15" s="253" t="s">
        <v>403</v>
      </c>
      <c r="B15" s="213">
        <v>14146</v>
      </c>
      <c r="C15" s="213">
        <v>1426</v>
      </c>
      <c r="D15" s="254">
        <f>C15/B15</f>
        <v>0.100805881521278</v>
      </c>
    </row>
    <row r="16" s="198" customFormat="1" ht="24.95" customHeight="1" spans="1:4">
      <c r="A16" s="253" t="s">
        <v>404</v>
      </c>
      <c r="B16" s="213">
        <v>0</v>
      </c>
      <c r="C16" s="213"/>
      <c r="D16" s="254"/>
    </row>
    <row r="17" s="198" customFormat="1" ht="24.95" customHeight="1" spans="1:4">
      <c r="A17" s="253" t="s">
        <v>405</v>
      </c>
      <c r="B17" s="213">
        <v>0</v>
      </c>
      <c r="C17" s="213"/>
      <c r="D17" s="254"/>
    </row>
    <row r="18" s="198" customFormat="1" ht="24.95" customHeight="1" spans="1:4">
      <c r="A18" s="253" t="s">
        <v>406</v>
      </c>
      <c r="B18" s="213">
        <v>0</v>
      </c>
      <c r="C18" s="213"/>
      <c r="D18" s="254"/>
    </row>
    <row r="19" s="198" customFormat="1" ht="24.95" customHeight="1" spans="1:4">
      <c r="A19" s="253" t="s">
        <v>407</v>
      </c>
      <c r="B19" s="213">
        <v>0</v>
      </c>
      <c r="C19" s="213"/>
      <c r="D19" s="254"/>
    </row>
    <row r="20" s="198" customFormat="1" ht="24.95" customHeight="1" spans="1:4">
      <c r="A20" s="253" t="s">
        <v>408</v>
      </c>
      <c r="B20" s="213">
        <v>0</v>
      </c>
      <c r="C20" s="213"/>
      <c r="D20" s="254"/>
    </row>
    <row r="21" s="198" customFormat="1" ht="24.95" customHeight="1" spans="1:4">
      <c r="A21" s="253" t="s">
        <v>409</v>
      </c>
      <c r="B21" s="213">
        <v>0</v>
      </c>
      <c r="C21" s="213"/>
      <c r="D21" s="254"/>
    </row>
    <row r="22" s="198" customFormat="1" ht="24.95" customHeight="1" spans="1:4">
      <c r="A22" s="253" t="s">
        <v>410</v>
      </c>
      <c r="B22" s="213">
        <v>0</v>
      </c>
      <c r="C22" s="213"/>
      <c r="D22" s="254"/>
    </row>
    <row r="23" s="198" customFormat="1" ht="24.95" customHeight="1" spans="1:4">
      <c r="A23" s="253" t="s">
        <v>411</v>
      </c>
      <c r="B23" s="213">
        <v>0</v>
      </c>
      <c r="C23" s="213"/>
      <c r="D23" s="254"/>
    </row>
    <row r="24" s="198" customFormat="1" ht="24.95" customHeight="1" spans="1:4">
      <c r="A24" s="253" t="s">
        <v>412</v>
      </c>
      <c r="B24" s="213">
        <v>0</v>
      </c>
      <c r="C24" s="213"/>
      <c r="D24" s="254"/>
    </row>
    <row r="25" s="198" customFormat="1" ht="24.95" customHeight="1" spans="1:4">
      <c r="A25" s="253" t="s">
        <v>413</v>
      </c>
      <c r="B25" s="213">
        <v>0</v>
      </c>
      <c r="C25" s="213"/>
      <c r="D25" s="254"/>
    </row>
    <row r="26" s="198" customFormat="1" ht="24.95" customHeight="1" spans="1:4">
      <c r="A26" s="253" t="s">
        <v>414</v>
      </c>
      <c r="B26" s="213">
        <v>0</v>
      </c>
      <c r="C26" s="213"/>
      <c r="D26" s="254"/>
    </row>
    <row r="27" s="198" customFormat="1" ht="24.95" customHeight="1" spans="1:4">
      <c r="A27" s="253" t="s">
        <v>415</v>
      </c>
      <c r="B27" s="213">
        <v>0</v>
      </c>
      <c r="C27" s="213"/>
      <c r="D27" s="254"/>
    </row>
    <row r="28" s="198" customFormat="1" ht="24.95" customHeight="1" spans="1:4">
      <c r="A28" s="253" t="s">
        <v>192</v>
      </c>
      <c r="B28" s="251">
        <f>SUM(B29:B42)</f>
        <v>20000</v>
      </c>
      <c r="C28" s="251">
        <f>SUM(C29:C42)</f>
        <v>14167</v>
      </c>
      <c r="D28" s="252">
        <v>0.70835</v>
      </c>
    </row>
    <row r="29" s="198" customFormat="1" ht="24.95" customHeight="1" spans="1:4">
      <c r="A29" s="253" t="s">
        <v>416</v>
      </c>
      <c r="B29" s="213">
        <v>2465</v>
      </c>
      <c r="C29" s="213">
        <v>703</v>
      </c>
      <c r="D29" s="254">
        <f t="shared" ref="D29:D34" si="1">C29/B29</f>
        <v>0.285192697768763</v>
      </c>
    </row>
    <row r="30" s="198" customFormat="1" ht="24.95" customHeight="1" spans="1:4">
      <c r="A30" s="253" t="s">
        <v>417</v>
      </c>
      <c r="B30" s="213">
        <v>0</v>
      </c>
      <c r="C30" s="213"/>
      <c r="D30" s="254"/>
    </row>
    <row r="31" s="198" customFormat="1" ht="24.95" customHeight="1" spans="1:4">
      <c r="A31" s="253" t="s">
        <v>418</v>
      </c>
      <c r="B31" s="213">
        <v>1962</v>
      </c>
      <c r="C31" s="213">
        <v>2050</v>
      </c>
      <c r="D31" s="254">
        <f t="shared" si="1"/>
        <v>1.04485219164118</v>
      </c>
    </row>
    <row r="32" s="198" customFormat="1" ht="24.95" customHeight="1" spans="1:4">
      <c r="A32" s="253" t="s">
        <v>419</v>
      </c>
      <c r="B32" s="213">
        <v>785</v>
      </c>
      <c r="C32" s="213">
        <v>650</v>
      </c>
      <c r="D32" s="254">
        <f t="shared" si="1"/>
        <v>0.828025477707006</v>
      </c>
    </row>
    <row r="33" s="198" customFormat="1" ht="24.95" customHeight="1" spans="1:4">
      <c r="A33" s="253" t="s">
        <v>420</v>
      </c>
      <c r="B33" s="213">
        <v>2747</v>
      </c>
      <c r="C33" s="213">
        <v>2450</v>
      </c>
      <c r="D33" s="254">
        <f t="shared" si="1"/>
        <v>0.89188205314889</v>
      </c>
    </row>
    <row r="34" s="198" customFormat="1" ht="24.95" customHeight="1" spans="1:4">
      <c r="A34" s="253" t="s">
        <v>421</v>
      </c>
      <c r="B34" s="213">
        <v>4631</v>
      </c>
      <c r="C34" s="213">
        <v>150</v>
      </c>
      <c r="D34" s="254">
        <f t="shared" si="1"/>
        <v>0.0323904124379184</v>
      </c>
    </row>
    <row r="35" s="198" customFormat="1" ht="24.95" customHeight="1" spans="1:4">
      <c r="A35" s="253" t="s">
        <v>422</v>
      </c>
      <c r="B35" s="213">
        <v>0</v>
      </c>
      <c r="C35" s="213"/>
      <c r="D35" s="254"/>
    </row>
    <row r="36" s="198" customFormat="1" ht="24.95" customHeight="1" spans="1:4">
      <c r="A36" s="253" t="s">
        <v>423</v>
      </c>
      <c r="B36" s="213">
        <v>7410</v>
      </c>
      <c r="C36" s="213">
        <v>8164</v>
      </c>
      <c r="D36" s="254">
        <f>C36/B36</f>
        <v>1.10175438596491</v>
      </c>
    </row>
    <row r="37" s="198" customFormat="1" ht="24.95" customHeight="1" spans="1:4">
      <c r="A37" s="253" t="s">
        <v>424</v>
      </c>
      <c r="B37" s="213"/>
      <c r="C37" s="213"/>
      <c r="D37" s="254"/>
    </row>
    <row r="38" s="198" customFormat="1" ht="24.95" customHeight="1" spans="1:4">
      <c r="A38" s="253" t="s">
        <v>425</v>
      </c>
      <c r="B38" s="213"/>
      <c r="C38" s="213"/>
      <c r="D38" s="254"/>
    </row>
    <row r="39" s="198" customFormat="1" ht="24.95" customHeight="1" spans="1:4">
      <c r="A39" s="253" t="s">
        <v>426</v>
      </c>
      <c r="B39" s="213"/>
      <c r="C39" s="213"/>
      <c r="D39" s="254"/>
    </row>
    <row r="40" s="198" customFormat="1" ht="24.95" customHeight="1" spans="1:4">
      <c r="A40" s="253" t="s">
        <v>427</v>
      </c>
      <c r="B40" s="213"/>
      <c r="C40" s="213"/>
      <c r="D40" s="254"/>
    </row>
    <row r="41" s="198" customFormat="1" ht="24.95" customHeight="1" spans="1:4">
      <c r="A41" s="253" t="s">
        <v>428</v>
      </c>
      <c r="B41" s="213"/>
      <c r="C41" s="213"/>
      <c r="D41" s="254"/>
    </row>
    <row r="42" s="198" customFormat="1" ht="24.95" customHeight="1" spans="1:4">
      <c r="A42" s="253" t="s">
        <v>429</v>
      </c>
      <c r="B42" s="205"/>
      <c r="C42" s="205"/>
      <c r="D42" s="254"/>
    </row>
    <row r="43" s="198" customFormat="1" ht="24.95" customHeight="1" spans="1:4">
      <c r="A43" s="208" t="s">
        <v>183</v>
      </c>
      <c r="B43" s="215">
        <f>B5+B28</f>
        <v>110687</v>
      </c>
      <c r="C43" s="215">
        <f>C5+C28</f>
        <v>98403</v>
      </c>
      <c r="D43" s="255">
        <v>0.889017083615439</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orizontalDpi="600"/>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8"/>
  <sheetViews>
    <sheetView showGridLines="0" showZeros="0" zoomScale="85" zoomScaleNormal="85" workbookViewId="0">
      <selection activeCell="A1" sqref="A1"/>
    </sheetView>
  </sheetViews>
  <sheetFormatPr defaultColWidth="9.13333333333333" defaultRowHeight="14.25" outlineLevelCol="3"/>
  <cols>
    <col min="1" max="1" width="35.6333333333333" style="223" customWidth="1"/>
    <col min="2" max="4" width="15.6333333333333" style="223" customWidth="1"/>
    <col min="5" max="247" width="9.13333333333333" style="224"/>
    <col min="248" max="248" width="30.1333333333333" style="224" customWidth="1"/>
    <col min="249" max="251" width="16.6333333333333" style="224" customWidth="1"/>
    <col min="252" max="252" width="30.1333333333333" style="224" customWidth="1"/>
    <col min="253" max="255" width="18" style="224" customWidth="1"/>
    <col min="256" max="260" width="9.13333333333333" style="224" hidden="1" customWidth="1"/>
    <col min="261" max="503" width="9.13333333333333" style="224"/>
    <col min="504" max="504" width="30.1333333333333" style="224" customWidth="1"/>
    <col min="505" max="507" width="16.6333333333333" style="224" customWidth="1"/>
    <col min="508" max="508" width="30.1333333333333" style="224" customWidth="1"/>
    <col min="509" max="511" width="18" style="224" customWidth="1"/>
    <col min="512" max="516" width="9.13333333333333" style="224" hidden="1" customWidth="1"/>
    <col min="517" max="759" width="9.13333333333333" style="224"/>
    <col min="760" max="760" width="30.1333333333333" style="224" customWidth="1"/>
    <col min="761" max="763" width="16.6333333333333" style="224" customWidth="1"/>
    <col min="764" max="764" width="30.1333333333333" style="224" customWidth="1"/>
    <col min="765" max="767" width="18" style="224" customWidth="1"/>
    <col min="768" max="772" width="9.13333333333333" style="224" hidden="1" customWidth="1"/>
    <col min="773" max="1015" width="9.13333333333333" style="224"/>
    <col min="1016" max="1016" width="30.1333333333333" style="224" customWidth="1"/>
    <col min="1017" max="1019" width="16.6333333333333" style="224" customWidth="1"/>
    <col min="1020" max="1020" width="30.1333333333333" style="224" customWidth="1"/>
    <col min="1021" max="1023" width="18" style="224" customWidth="1"/>
    <col min="1024" max="1028" width="9.13333333333333" style="224" hidden="1" customWidth="1"/>
    <col min="1029" max="1271" width="9.13333333333333" style="224"/>
    <col min="1272" max="1272" width="30.1333333333333" style="224" customWidth="1"/>
    <col min="1273" max="1275" width="16.6333333333333" style="224" customWidth="1"/>
    <col min="1276" max="1276" width="30.1333333333333" style="224" customWidth="1"/>
    <col min="1277" max="1279" width="18" style="224" customWidth="1"/>
    <col min="1280" max="1284" width="9.13333333333333" style="224" hidden="1" customWidth="1"/>
    <col min="1285" max="1527" width="9.13333333333333" style="224"/>
    <col min="1528" max="1528" width="30.1333333333333" style="224" customWidth="1"/>
    <col min="1529" max="1531" width="16.6333333333333" style="224" customWidth="1"/>
    <col min="1532" max="1532" width="30.1333333333333" style="224" customWidth="1"/>
    <col min="1533" max="1535" width="18" style="224" customWidth="1"/>
    <col min="1536" max="1540" width="9.13333333333333" style="224" hidden="1" customWidth="1"/>
    <col min="1541" max="1783" width="9.13333333333333" style="224"/>
    <col min="1784" max="1784" width="30.1333333333333" style="224" customWidth="1"/>
    <col min="1785" max="1787" width="16.6333333333333" style="224" customWidth="1"/>
    <col min="1788" max="1788" width="30.1333333333333" style="224" customWidth="1"/>
    <col min="1789" max="1791" width="18" style="224" customWidth="1"/>
    <col min="1792" max="1796" width="9.13333333333333" style="224" hidden="1" customWidth="1"/>
    <col min="1797" max="2039" width="9.13333333333333" style="224"/>
    <col min="2040" max="2040" width="30.1333333333333" style="224" customWidth="1"/>
    <col min="2041" max="2043" width="16.6333333333333" style="224" customWidth="1"/>
    <col min="2044" max="2044" width="30.1333333333333" style="224" customWidth="1"/>
    <col min="2045" max="2047" width="18" style="224" customWidth="1"/>
    <col min="2048" max="2052" width="9.13333333333333" style="224" hidden="1" customWidth="1"/>
    <col min="2053" max="2295" width="9.13333333333333" style="224"/>
    <col min="2296" max="2296" width="30.1333333333333" style="224" customWidth="1"/>
    <col min="2297" max="2299" width="16.6333333333333" style="224" customWidth="1"/>
    <col min="2300" max="2300" width="30.1333333333333" style="224" customWidth="1"/>
    <col min="2301" max="2303" width="18" style="224" customWidth="1"/>
    <col min="2304" max="2308" width="9.13333333333333" style="224" hidden="1" customWidth="1"/>
    <col min="2309" max="2551" width="9.13333333333333" style="224"/>
    <col min="2552" max="2552" width="30.1333333333333" style="224" customWidth="1"/>
    <col min="2553" max="2555" width="16.6333333333333" style="224" customWidth="1"/>
    <col min="2556" max="2556" width="30.1333333333333" style="224" customWidth="1"/>
    <col min="2557" max="2559" width="18" style="224" customWidth="1"/>
    <col min="2560" max="2564" width="9.13333333333333" style="224" hidden="1" customWidth="1"/>
    <col min="2565" max="2807" width="9.13333333333333" style="224"/>
    <col min="2808" max="2808" width="30.1333333333333" style="224" customWidth="1"/>
    <col min="2809" max="2811" width="16.6333333333333" style="224" customWidth="1"/>
    <col min="2812" max="2812" width="30.1333333333333" style="224" customWidth="1"/>
    <col min="2813" max="2815" width="18" style="224" customWidth="1"/>
    <col min="2816" max="2820" width="9.13333333333333" style="224" hidden="1" customWidth="1"/>
    <col min="2821" max="3063" width="9.13333333333333" style="224"/>
    <col min="3064" max="3064" width="30.1333333333333" style="224" customWidth="1"/>
    <col min="3065" max="3067" width="16.6333333333333" style="224" customWidth="1"/>
    <col min="3068" max="3068" width="30.1333333333333" style="224" customWidth="1"/>
    <col min="3069" max="3071" width="18" style="224" customWidth="1"/>
    <col min="3072" max="3076" width="9.13333333333333" style="224" hidden="1" customWidth="1"/>
    <col min="3077" max="3319" width="9.13333333333333" style="224"/>
    <col min="3320" max="3320" width="30.1333333333333" style="224" customWidth="1"/>
    <col min="3321" max="3323" width="16.6333333333333" style="224" customWidth="1"/>
    <col min="3324" max="3324" width="30.1333333333333" style="224" customWidth="1"/>
    <col min="3325" max="3327" width="18" style="224" customWidth="1"/>
    <col min="3328" max="3332" width="9.13333333333333" style="224" hidden="1" customWidth="1"/>
    <col min="3333" max="3575" width="9.13333333333333" style="224"/>
    <col min="3576" max="3576" width="30.1333333333333" style="224" customWidth="1"/>
    <col min="3577" max="3579" width="16.6333333333333" style="224" customWidth="1"/>
    <col min="3580" max="3580" width="30.1333333333333" style="224" customWidth="1"/>
    <col min="3581" max="3583" width="18" style="224" customWidth="1"/>
    <col min="3584" max="3588" width="9.13333333333333" style="224" hidden="1" customWidth="1"/>
    <col min="3589" max="3831" width="9.13333333333333" style="224"/>
    <col min="3832" max="3832" width="30.1333333333333" style="224" customWidth="1"/>
    <col min="3833" max="3835" width="16.6333333333333" style="224" customWidth="1"/>
    <col min="3836" max="3836" width="30.1333333333333" style="224" customWidth="1"/>
    <col min="3837" max="3839" width="18" style="224" customWidth="1"/>
    <col min="3840" max="3844" width="9.13333333333333" style="224" hidden="1" customWidth="1"/>
    <col min="3845" max="4087" width="9.13333333333333" style="224"/>
    <col min="4088" max="4088" width="30.1333333333333" style="224" customWidth="1"/>
    <col min="4089" max="4091" width="16.6333333333333" style="224" customWidth="1"/>
    <col min="4092" max="4092" width="30.1333333333333" style="224" customWidth="1"/>
    <col min="4093" max="4095" width="18" style="224" customWidth="1"/>
    <col min="4096" max="4100" width="9.13333333333333" style="224" hidden="1" customWidth="1"/>
    <col min="4101" max="4343" width="9.13333333333333" style="224"/>
    <col min="4344" max="4344" width="30.1333333333333" style="224" customWidth="1"/>
    <col min="4345" max="4347" width="16.6333333333333" style="224" customWidth="1"/>
    <col min="4348" max="4348" width="30.1333333333333" style="224" customWidth="1"/>
    <col min="4349" max="4351" width="18" style="224" customWidth="1"/>
    <col min="4352" max="4356" width="9.13333333333333" style="224" hidden="1" customWidth="1"/>
    <col min="4357" max="4599" width="9.13333333333333" style="224"/>
    <col min="4600" max="4600" width="30.1333333333333" style="224" customWidth="1"/>
    <col min="4601" max="4603" width="16.6333333333333" style="224" customWidth="1"/>
    <col min="4604" max="4604" width="30.1333333333333" style="224" customWidth="1"/>
    <col min="4605" max="4607" width="18" style="224" customWidth="1"/>
    <col min="4608" max="4612" width="9.13333333333333" style="224" hidden="1" customWidth="1"/>
    <col min="4613" max="4855" width="9.13333333333333" style="224"/>
    <col min="4856" max="4856" width="30.1333333333333" style="224" customWidth="1"/>
    <col min="4857" max="4859" width="16.6333333333333" style="224" customWidth="1"/>
    <col min="4860" max="4860" width="30.1333333333333" style="224" customWidth="1"/>
    <col min="4861" max="4863" width="18" style="224" customWidth="1"/>
    <col min="4864" max="4868" width="9.13333333333333" style="224" hidden="1" customWidth="1"/>
    <col min="4869" max="5111" width="9.13333333333333" style="224"/>
    <col min="5112" max="5112" width="30.1333333333333" style="224" customWidth="1"/>
    <col min="5113" max="5115" width="16.6333333333333" style="224" customWidth="1"/>
    <col min="5116" max="5116" width="30.1333333333333" style="224" customWidth="1"/>
    <col min="5117" max="5119" width="18" style="224" customWidth="1"/>
    <col min="5120" max="5124" width="9.13333333333333" style="224" hidden="1" customWidth="1"/>
    <col min="5125" max="5367" width="9.13333333333333" style="224"/>
    <col min="5368" max="5368" width="30.1333333333333" style="224" customWidth="1"/>
    <col min="5369" max="5371" width="16.6333333333333" style="224" customWidth="1"/>
    <col min="5372" max="5372" width="30.1333333333333" style="224" customWidth="1"/>
    <col min="5373" max="5375" width="18" style="224" customWidth="1"/>
    <col min="5376" max="5380" width="9.13333333333333" style="224" hidden="1" customWidth="1"/>
    <col min="5381" max="5623" width="9.13333333333333" style="224"/>
    <col min="5624" max="5624" width="30.1333333333333" style="224" customWidth="1"/>
    <col min="5625" max="5627" width="16.6333333333333" style="224" customWidth="1"/>
    <col min="5628" max="5628" width="30.1333333333333" style="224" customWidth="1"/>
    <col min="5629" max="5631" width="18" style="224" customWidth="1"/>
    <col min="5632" max="5636" width="9.13333333333333" style="224" hidden="1" customWidth="1"/>
    <col min="5637" max="5879" width="9.13333333333333" style="224"/>
    <col min="5880" max="5880" width="30.1333333333333" style="224" customWidth="1"/>
    <col min="5881" max="5883" width="16.6333333333333" style="224" customWidth="1"/>
    <col min="5884" max="5884" width="30.1333333333333" style="224" customWidth="1"/>
    <col min="5885" max="5887" width="18" style="224" customWidth="1"/>
    <col min="5888" max="5892" width="9.13333333333333" style="224" hidden="1" customWidth="1"/>
    <col min="5893" max="6135" width="9.13333333333333" style="224"/>
    <col min="6136" max="6136" width="30.1333333333333" style="224" customWidth="1"/>
    <col min="6137" max="6139" width="16.6333333333333" style="224" customWidth="1"/>
    <col min="6140" max="6140" width="30.1333333333333" style="224" customWidth="1"/>
    <col min="6141" max="6143" width="18" style="224" customWidth="1"/>
    <col min="6144" max="6148" width="9.13333333333333" style="224" hidden="1" customWidth="1"/>
    <col min="6149" max="6391" width="9.13333333333333" style="224"/>
    <col min="6392" max="6392" width="30.1333333333333" style="224" customWidth="1"/>
    <col min="6393" max="6395" width="16.6333333333333" style="224" customWidth="1"/>
    <col min="6396" max="6396" width="30.1333333333333" style="224" customWidth="1"/>
    <col min="6397" max="6399" width="18" style="224" customWidth="1"/>
    <col min="6400" max="6404" width="9.13333333333333" style="224" hidden="1" customWidth="1"/>
    <col min="6405" max="6647" width="9.13333333333333" style="224"/>
    <col min="6648" max="6648" width="30.1333333333333" style="224" customWidth="1"/>
    <col min="6649" max="6651" width="16.6333333333333" style="224" customWidth="1"/>
    <col min="6652" max="6652" width="30.1333333333333" style="224" customWidth="1"/>
    <col min="6653" max="6655" width="18" style="224" customWidth="1"/>
    <col min="6656" max="6660" width="9.13333333333333" style="224" hidden="1" customWidth="1"/>
    <col min="6661" max="6903" width="9.13333333333333" style="224"/>
    <col min="6904" max="6904" width="30.1333333333333" style="224" customWidth="1"/>
    <col min="6905" max="6907" width="16.6333333333333" style="224" customWidth="1"/>
    <col min="6908" max="6908" width="30.1333333333333" style="224" customWidth="1"/>
    <col min="6909" max="6911" width="18" style="224" customWidth="1"/>
    <col min="6912" max="6916" width="9.13333333333333" style="224" hidden="1" customWidth="1"/>
    <col min="6917" max="7159" width="9.13333333333333" style="224"/>
    <col min="7160" max="7160" width="30.1333333333333" style="224" customWidth="1"/>
    <col min="7161" max="7163" width="16.6333333333333" style="224" customWidth="1"/>
    <col min="7164" max="7164" width="30.1333333333333" style="224" customWidth="1"/>
    <col min="7165" max="7167" width="18" style="224" customWidth="1"/>
    <col min="7168" max="7172" width="9.13333333333333" style="224" hidden="1" customWidth="1"/>
    <col min="7173" max="7415" width="9.13333333333333" style="224"/>
    <col min="7416" max="7416" width="30.1333333333333" style="224" customWidth="1"/>
    <col min="7417" max="7419" width="16.6333333333333" style="224" customWidth="1"/>
    <col min="7420" max="7420" width="30.1333333333333" style="224" customWidth="1"/>
    <col min="7421" max="7423" width="18" style="224" customWidth="1"/>
    <col min="7424" max="7428" width="9.13333333333333" style="224" hidden="1" customWidth="1"/>
    <col min="7429" max="7671" width="9.13333333333333" style="224"/>
    <col min="7672" max="7672" width="30.1333333333333" style="224" customWidth="1"/>
    <col min="7673" max="7675" width="16.6333333333333" style="224" customWidth="1"/>
    <col min="7676" max="7676" width="30.1333333333333" style="224" customWidth="1"/>
    <col min="7677" max="7679" width="18" style="224" customWidth="1"/>
    <col min="7680" max="7684" width="9.13333333333333" style="224" hidden="1" customWidth="1"/>
    <col min="7685" max="7927" width="9.13333333333333" style="224"/>
    <col min="7928" max="7928" width="30.1333333333333" style="224" customWidth="1"/>
    <col min="7929" max="7931" width="16.6333333333333" style="224" customWidth="1"/>
    <col min="7932" max="7932" width="30.1333333333333" style="224" customWidth="1"/>
    <col min="7933" max="7935" width="18" style="224" customWidth="1"/>
    <col min="7936" max="7940" width="9.13333333333333" style="224" hidden="1" customWidth="1"/>
    <col min="7941" max="8183" width="9.13333333333333" style="224"/>
    <col min="8184" max="8184" width="30.1333333333333" style="224" customWidth="1"/>
    <col min="8185" max="8187" width="16.6333333333333" style="224" customWidth="1"/>
    <col min="8188" max="8188" width="30.1333333333333" style="224" customWidth="1"/>
    <col min="8189" max="8191" width="18" style="224" customWidth="1"/>
    <col min="8192" max="8196" width="9.13333333333333" style="224" hidden="1" customWidth="1"/>
    <col min="8197" max="8439" width="9.13333333333333" style="224"/>
    <col min="8440" max="8440" width="30.1333333333333" style="224" customWidth="1"/>
    <col min="8441" max="8443" width="16.6333333333333" style="224" customWidth="1"/>
    <col min="8444" max="8444" width="30.1333333333333" style="224" customWidth="1"/>
    <col min="8445" max="8447" width="18" style="224" customWidth="1"/>
    <col min="8448" max="8452" width="9.13333333333333" style="224" hidden="1" customWidth="1"/>
    <col min="8453" max="8695" width="9.13333333333333" style="224"/>
    <col min="8696" max="8696" width="30.1333333333333" style="224" customWidth="1"/>
    <col min="8697" max="8699" width="16.6333333333333" style="224" customWidth="1"/>
    <col min="8700" max="8700" width="30.1333333333333" style="224" customWidth="1"/>
    <col min="8701" max="8703" width="18" style="224" customWidth="1"/>
    <col min="8704" max="8708" width="9.13333333333333" style="224" hidden="1" customWidth="1"/>
    <col min="8709" max="8951" width="9.13333333333333" style="224"/>
    <col min="8952" max="8952" width="30.1333333333333" style="224" customWidth="1"/>
    <col min="8953" max="8955" width="16.6333333333333" style="224" customWidth="1"/>
    <col min="8956" max="8956" width="30.1333333333333" style="224" customWidth="1"/>
    <col min="8957" max="8959" width="18" style="224" customWidth="1"/>
    <col min="8960" max="8964" width="9.13333333333333" style="224" hidden="1" customWidth="1"/>
    <col min="8965" max="9207" width="9.13333333333333" style="224"/>
    <col min="9208" max="9208" width="30.1333333333333" style="224" customWidth="1"/>
    <col min="9209" max="9211" width="16.6333333333333" style="224" customWidth="1"/>
    <col min="9212" max="9212" width="30.1333333333333" style="224" customWidth="1"/>
    <col min="9213" max="9215" width="18" style="224" customWidth="1"/>
    <col min="9216" max="9220" width="9.13333333333333" style="224" hidden="1" customWidth="1"/>
    <col min="9221" max="9463" width="9.13333333333333" style="224"/>
    <col min="9464" max="9464" width="30.1333333333333" style="224" customWidth="1"/>
    <col min="9465" max="9467" width="16.6333333333333" style="224" customWidth="1"/>
    <col min="9468" max="9468" width="30.1333333333333" style="224" customWidth="1"/>
    <col min="9469" max="9471" width="18" style="224" customWidth="1"/>
    <col min="9472" max="9476" width="9.13333333333333" style="224" hidden="1" customWidth="1"/>
    <col min="9477" max="9719" width="9.13333333333333" style="224"/>
    <col min="9720" max="9720" width="30.1333333333333" style="224" customWidth="1"/>
    <col min="9721" max="9723" width="16.6333333333333" style="224" customWidth="1"/>
    <col min="9724" max="9724" width="30.1333333333333" style="224" customWidth="1"/>
    <col min="9725" max="9727" width="18" style="224" customWidth="1"/>
    <col min="9728" max="9732" width="9.13333333333333" style="224" hidden="1" customWidth="1"/>
    <col min="9733" max="9975" width="9.13333333333333" style="224"/>
    <col min="9976" max="9976" width="30.1333333333333" style="224" customWidth="1"/>
    <col min="9977" max="9979" width="16.6333333333333" style="224" customWidth="1"/>
    <col min="9980" max="9980" width="30.1333333333333" style="224" customWidth="1"/>
    <col min="9981" max="9983" width="18" style="224" customWidth="1"/>
    <col min="9984" max="9988" width="9.13333333333333" style="224" hidden="1" customWidth="1"/>
    <col min="9989" max="10231" width="9.13333333333333" style="224"/>
    <col min="10232" max="10232" width="30.1333333333333" style="224" customWidth="1"/>
    <col min="10233" max="10235" width="16.6333333333333" style="224" customWidth="1"/>
    <col min="10236" max="10236" width="30.1333333333333" style="224" customWidth="1"/>
    <col min="10237" max="10239" width="18" style="224" customWidth="1"/>
    <col min="10240" max="10244" width="9.13333333333333" style="224" hidden="1" customWidth="1"/>
    <col min="10245" max="10487" width="9.13333333333333" style="224"/>
    <col min="10488" max="10488" width="30.1333333333333" style="224" customWidth="1"/>
    <col min="10489" max="10491" width="16.6333333333333" style="224" customWidth="1"/>
    <col min="10492" max="10492" width="30.1333333333333" style="224" customWidth="1"/>
    <col min="10493" max="10495" width="18" style="224" customWidth="1"/>
    <col min="10496" max="10500" width="9.13333333333333" style="224" hidden="1" customWidth="1"/>
    <col min="10501" max="10743" width="9.13333333333333" style="224"/>
    <col min="10744" max="10744" width="30.1333333333333" style="224" customWidth="1"/>
    <col min="10745" max="10747" width="16.6333333333333" style="224" customWidth="1"/>
    <col min="10748" max="10748" width="30.1333333333333" style="224" customWidth="1"/>
    <col min="10749" max="10751" width="18" style="224" customWidth="1"/>
    <col min="10752" max="10756" width="9.13333333333333" style="224" hidden="1" customWidth="1"/>
    <col min="10757" max="10999" width="9.13333333333333" style="224"/>
    <col min="11000" max="11000" width="30.1333333333333" style="224" customWidth="1"/>
    <col min="11001" max="11003" width="16.6333333333333" style="224" customWidth="1"/>
    <col min="11004" max="11004" width="30.1333333333333" style="224" customWidth="1"/>
    <col min="11005" max="11007" width="18" style="224" customWidth="1"/>
    <col min="11008" max="11012" width="9.13333333333333" style="224" hidden="1" customWidth="1"/>
    <col min="11013" max="11255" width="9.13333333333333" style="224"/>
    <col min="11256" max="11256" width="30.1333333333333" style="224" customWidth="1"/>
    <col min="11257" max="11259" width="16.6333333333333" style="224" customWidth="1"/>
    <col min="11260" max="11260" width="30.1333333333333" style="224" customWidth="1"/>
    <col min="11261" max="11263" width="18" style="224" customWidth="1"/>
    <col min="11264" max="11268" width="9.13333333333333" style="224" hidden="1" customWidth="1"/>
    <col min="11269" max="11511" width="9.13333333333333" style="224"/>
    <col min="11512" max="11512" width="30.1333333333333" style="224" customWidth="1"/>
    <col min="11513" max="11515" width="16.6333333333333" style="224" customWidth="1"/>
    <col min="11516" max="11516" width="30.1333333333333" style="224" customWidth="1"/>
    <col min="11517" max="11519" width="18" style="224" customWidth="1"/>
    <col min="11520" max="11524" width="9.13333333333333" style="224" hidden="1" customWidth="1"/>
    <col min="11525" max="11767" width="9.13333333333333" style="224"/>
    <col min="11768" max="11768" width="30.1333333333333" style="224" customWidth="1"/>
    <col min="11769" max="11771" width="16.6333333333333" style="224" customWidth="1"/>
    <col min="11772" max="11772" width="30.1333333333333" style="224" customWidth="1"/>
    <col min="11773" max="11775" width="18" style="224" customWidth="1"/>
    <col min="11776" max="11780" width="9.13333333333333" style="224" hidden="1" customWidth="1"/>
    <col min="11781" max="12023" width="9.13333333333333" style="224"/>
    <col min="12024" max="12024" width="30.1333333333333" style="224" customWidth="1"/>
    <col min="12025" max="12027" width="16.6333333333333" style="224" customWidth="1"/>
    <col min="12028" max="12028" width="30.1333333333333" style="224" customWidth="1"/>
    <col min="12029" max="12031" width="18" style="224" customWidth="1"/>
    <col min="12032" max="12036" width="9.13333333333333" style="224" hidden="1" customWidth="1"/>
    <col min="12037" max="12279" width="9.13333333333333" style="224"/>
    <col min="12280" max="12280" width="30.1333333333333" style="224" customWidth="1"/>
    <col min="12281" max="12283" width="16.6333333333333" style="224" customWidth="1"/>
    <col min="12284" max="12284" width="30.1333333333333" style="224" customWidth="1"/>
    <col min="12285" max="12287" width="18" style="224" customWidth="1"/>
    <col min="12288" max="12292" width="9.13333333333333" style="224" hidden="1" customWidth="1"/>
    <col min="12293" max="12535" width="9.13333333333333" style="224"/>
    <col min="12536" max="12536" width="30.1333333333333" style="224" customWidth="1"/>
    <col min="12537" max="12539" width="16.6333333333333" style="224" customWidth="1"/>
    <col min="12540" max="12540" width="30.1333333333333" style="224" customWidth="1"/>
    <col min="12541" max="12543" width="18" style="224" customWidth="1"/>
    <col min="12544" max="12548" width="9.13333333333333" style="224" hidden="1" customWidth="1"/>
    <col min="12549" max="12791" width="9.13333333333333" style="224"/>
    <col min="12792" max="12792" width="30.1333333333333" style="224" customWidth="1"/>
    <col min="12793" max="12795" width="16.6333333333333" style="224" customWidth="1"/>
    <col min="12796" max="12796" width="30.1333333333333" style="224" customWidth="1"/>
    <col min="12797" max="12799" width="18" style="224" customWidth="1"/>
    <col min="12800" max="12804" width="9.13333333333333" style="224" hidden="1" customWidth="1"/>
    <col min="12805" max="13047" width="9.13333333333333" style="224"/>
    <col min="13048" max="13048" width="30.1333333333333" style="224" customWidth="1"/>
    <col min="13049" max="13051" width="16.6333333333333" style="224" customWidth="1"/>
    <col min="13052" max="13052" width="30.1333333333333" style="224" customWidth="1"/>
    <col min="13053" max="13055" width="18" style="224" customWidth="1"/>
    <col min="13056" max="13060" width="9.13333333333333" style="224" hidden="1" customWidth="1"/>
    <col min="13061" max="13303" width="9.13333333333333" style="224"/>
    <col min="13304" max="13304" width="30.1333333333333" style="224" customWidth="1"/>
    <col min="13305" max="13307" width="16.6333333333333" style="224" customWidth="1"/>
    <col min="13308" max="13308" width="30.1333333333333" style="224" customWidth="1"/>
    <col min="13309" max="13311" width="18" style="224" customWidth="1"/>
    <col min="13312" max="13316" width="9.13333333333333" style="224" hidden="1" customWidth="1"/>
    <col min="13317" max="13559" width="9.13333333333333" style="224"/>
    <col min="13560" max="13560" width="30.1333333333333" style="224" customWidth="1"/>
    <col min="13561" max="13563" width="16.6333333333333" style="224" customWidth="1"/>
    <col min="13564" max="13564" width="30.1333333333333" style="224" customWidth="1"/>
    <col min="13565" max="13567" width="18" style="224" customWidth="1"/>
    <col min="13568" max="13572" width="9.13333333333333" style="224" hidden="1" customWidth="1"/>
    <col min="13573" max="13815" width="9.13333333333333" style="224"/>
    <col min="13816" max="13816" width="30.1333333333333" style="224" customWidth="1"/>
    <col min="13817" max="13819" width="16.6333333333333" style="224" customWidth="1"/>
    <col min="13820" max="13820" width="30.1333333333333" style="224" customWidth="1"/>
    <col min="13821" max="13823" width="18" style="224" customWidth="1"/>
    <col min="13824" max="13828" width="9.13333333333333" style="224" hidden="1" customWidth="1"/>
    <col min="13829" max="14071" width="9.13333333333333" style="224"/>
    <col min="14072" max="14072" width="30.1333333333333" style="224" customWidth="1"/>
    <col min="14073" max="14075" width="16.6333333333333" style="224" customWidth="1"/>
    <col min="14076" max="14076" width="30.1333333333333" style="224" customWidth="1"/>
    <col min="14077" max="14079" width="18" style="224" customWidth="1"/>
    <col min="14080" max="14084" width="9.13333333333333" style="224" hidden="1" customWidth="1"/>
    <col min="14085" max="14327" width="9.13333333333333" style="224"/>
    <col min="14328" max="14328" width="30.1333333333333" style="224" customWidth="1"/>
    <col min="14329" max="14331" width="16.6333333333333" style="224" customWidth="1"/>
    <col min="14332" max="14332" width="30.1333333333333" style="224" customWidth="1"/>
    <col min="14333" max="14335" width="18" style="224" customWidth="1"/>
    <col min="14336" max="14340" width="9.13333333333333" style="224" hidden="1" customWidth="1"/>
    <col min="14341" max="14583" width="9.13333333333333" style="224"/>
    <col min="14584" max="14584" width="30.1333333333333" style="224" customWidth="1"/>
    <col min="14585" max="14587" width="16.6333333333333" style="224" customWidth="1"/>
    <col min="14588" max="14588" width="30.1333333333333" style="224" customWidth="1"/>
    <col min="14589" max="14591" width="18" style="224" customWidth="1"/>
    <col min="14592" max="14596" width="9.13333333333333" style="224" hidden="1" customWidth="1"/>
    <col min="14597" max="14839" width="9.13333333333333" style="224"/>
    <col min="14840" max="14840" width="30.1333333333333" style="224" customWidth="1"/>
    <col min="14841" max="14843" width="16.6333333333333" style="224" customWidth="1"/>
    <col min="14844" max="14844" width="30.1333333333333" style="224" customWidth="1"/>
    <col min="14845" max="14847" width="18" style="224" customWidth="1"/>
    <col min="14848" max="14852" width="9.13333333333333" style="224" hidden="1" customWidth="1"/>
    <col min="14853" max="15095" width="9.13333333333333" style="224"/>
    <col min="15096" max="15096" width="30.1333333333333" style="224" customWidth="1"/>
    <col min="15097" max="15099" width="16.6333333333333" style="224" customWidth="1"/>
    <col min="15100" max="15100" width="30.1333333333333" style="224" customWidth="1"/>
    <col min="15101" max="15103" width="18" style="224" customWidth="1"/>
    <col min="15104" max="15108" width="9.13333333333333" style="224" hidden="1" customWidth="1"/>
    <col min="15109" max="15351" width="9.13333333333333" style="224"/>
    <col min="15352" max="15352" width="30.1333333333333" style="224" customWidth="1"/>
    <col min="15353" max="15355" width="16.6333333333333" style="224" customWidth="1"/>
    <col min="15356" max="15356" width="30.1333333333333" style="224" customWidth="1"/>
    <col min="15357" max="15359" width="18" style="224" customWidth="1"/>
    <col min="15360" max="15364" width="9.13333333333333" style="224" hidden="1" customWidth="1"/>
    <col min="15365" max="15607" width="9.13333333333333" style="224"/>
    <col min="15608" max="15608" width="30.1333333333333" style="224" customWidth="1"/>
    <col min="15609" max="15611" width="16.6333333333333" style="224" customWidth="1"/>
    <col min="15612" max="15612" width="30.1333333333333" style="224" customWidth="1"/>
    <col min="15613" max="15615" width="18" style="224" customWidth="1"/>
    <col min="15616" max="15620" width="9.13333333333333" style="224" hidden="1" customWidth="1"/>
    <col min="15621" max="15863" width="9.13333333333333" style="224"/>
    <col min="15864" max="15864" width="30.1333333333333" style="224" customWidth="1"/>
    <col min="15865" max="15867" width="16.6333333333333" style="224" customWidth="1"/>
    <col min="15868" max="15868" width="30.1333333333333" style="224" customWidth="1"/>
    <col min="15869" max="15871" width="18" style="224" customWidth="1"/>
    <col min="15872" max="15876" width="9.13333333333333" style="224" hidden="1" customWidth="1"/>
    <col min="15877" max="16119" width="9.13333333333333" style="224"/>
    <col min="16120" max="16120" width="30.1333333333333" style="224" customWidth="1"/>
    <col min="16121" max="16123" width="16.6333333333333" style="224" customWidth="1"/>
    <col min="16124" max="16124" width="30.1333333333333" style="224" customWidth="1"/>
    <col min="16125" max="16127" width="18" style="224" customWidth="1"/>
    <col min="16128" max="16132" width="9.13333333333333" style="224" hidden="1" customWidth="1"/>
    <col min="16133" max="16384" width="9.13333333333333" style="224"/>
  </cols>
  <sheetData>
    <row r="1" s="218" customFormat="1" ht="19.5" customHeight="1" spans="1:3">
      <c r="A1" s="113" t="s">
        <v>430</v>
      </c>
      <c r="B1" s="219"/>
      <c r="C1" s="219"/>
    </row>
    <row r="2" s="219" customFormat="1" ht="20.25" spans="1:4">
      <c r="A2" s="138" t="s">
        <v>431</v>
      </c>
      <c r="B2" s="138"/>
      <c r="C2" s="138"/>
      <c r="D2" s="138"/>
    </row>
    <row r="3" s="220" customFormat="1" ht="19.5" customHeight="1" spans="1:4">
      <c r="A3" s="225"/>
      <c r="B3" s="225"/>
      <c r="C3" s="225"/>
      <c r="D3" s="226" t="s">
        <v>70</v>
      </c>
    </row>
    <row r="4" s="220" customFormat="1" ht="50.1" customHeight="1" spans="1:4">
      <c r="A4" s="227" t="s">
        <v>100</v>
      </c>
      <c r="B4" s="122" t="s">
        <v>73</v>
      </c>
      <c r="C4" s="122" t="s">
        <v>310</v>
      </c>
      <c r="D4" s="167" t="s">
        <v>311</v>
      </c>
    </row>
    <row r="5" s="221" customFormat="1" ht="24.95" customHeight="1" spans="1:4">
      <c r="A5" s="228" t="s">
        <v>75</v>
      </c>
      <c r="B5" s="236">
        <f>SUM(B6:B18)</f>
        <v>921</v>
      </c>
      <c r="C5" s="236">
        <f>SUM(C6:C18)</f>
        <v>1000</v>
      </c>
      <c r="D5" s="237">
        <f>C5/B5</f>
        <v>1.085776330076</v>
      </c>
    </row>
    <row r="6" s="221" customFormat="1" ht="24.95" customHeight="1" spans="1:4">
      <c r="A6" s="204" t="s">
        <v>215</v>
      </c>
      <c r="B6" s="231"/>
      <c r="C6" s="231"/>
      <c r="D6" s="238"/>
    </row>
    <row r="7" s="221" customFormat="1" ht="24.95" customHeight="1" spans="1:4">
      <c r="A7" s="204" t="s">
        <v>216</v>
      </c>
      <c r="B7" s="231"/>
      <c r="C7" s="231"/>
      <c r="D7" s="238"/>
    </row>
    <row r="8" s="221" customFormat="1" ht="24.95" customHeight="1" spans="1:4">
      <c r="A8" s="204" t="s">
        <v>217</v>
      </c>
      <c r="B8" s="231"/>
      <c r="C8" s="231"/>
      <c r="D8" s="238"/>
    </row>
    <row r="9" s="221" customFormat="1" ht="24.95" customHeight="1" spans="1:4">
      <c r="A9" s="204" t="s">
        <v>218</v>
      </c>
      <c r="B9" s="231"/>
      <c r="C9" s="231"/>
      <c r="D9" s="238"/>
    </row>
    <row r="10" s="221" customFormat="1" ht="24.95" customHeight="1" spans="1:4">
      <c r="A10" s="204" t="s">
        <v>219</v>
      </c>
      <c r="B10" s="246"/>
      <c r="C10" s="231"/>
      <c r="D10" s="238"/>
    </row>
    <row r="11" s="221" customFormat="1" ht="24.95" customHeight="1" spans="1:4">
      <c r="A11" s="204" t="s">
        <v>220</v>
      </c>
      <c r="B11" s="246"/>
      <c r="C11" s="231"/>
      <c r="D11" s="238"/>
    </row>
    <row r="12" s="222" customFormat="1" ht="24.95" customHeight="1" spans="1:4">
      <c r="A12" s="204" t="s">
        <v>221</v>
      </c>
      <c r="B12" s="246"/>
      <c r="C12" s="231"/>
      <c r="D12" s="238"/>
    </row>
    <row r="13" s="223" customFormat="1" ht="24.95" customHeight="1" spans="1:4">
      <c r="A13" s="204" t="s">
        <v>222</v>
      </c>
      <c r="B13" s="246"/>
      <c r="C13" s="231"/>
      <c r="D13" s="238"/>
    </row>
    <row r="14" ht="24.95" customHeight="1" spans="1:4">
      <c r="A14" s="204" t="s">
        <v>223</v>
      </c>
      <c r="B14" s="246"/>
      <c r="C14" s="231"/>
      <c r="D14" s="238"/>
    </row>
    <row r="15" ht="24.95" customHeight="1" spans="1:4">
      <c r="A15" s="204" t="s">
        <v>224</v>
      </c>
      <c r="B15" s="246"/>
      <c r="C15" s="231"/>
      <c r="D15" s="238"/>
    </row>
    <row r="16" ht="24.95" customHeight="1" spans="1:4">
      <c r="A16" s="204" t="s">
        <v>225</v>
      </c>
      <c r="B16" s="246">
        <v>921</v>
      </c>
      <c r="C16" s="231">
        <v>1000</v>
      </c>
      <c r="D16" s="238">
        <v>1.085776330076</v>
      </c>
    </row>
    <row r="17" ht="40" customHeight="1" spans="1:4">
      <c r="A17" s="204" t="s">
        <v>226</v>
      </c>
      <c r="B17" s="246"/>
      <c r="C17" s="231"/>
      <c r="D17" s="238"/>
    </row>
    <row r="18" ht="24.95" customHeight="1" spans="1:4">
      <c r="A18" s="233" t="s">
        <v>432</v>
      </c>
      <c r="B18" s="247"/>
      <c r="C18" s="234"/>
      <c r="D18" s="248"/>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3"/>
  <sheetViews>
    <sheetView showGridLines="0" showZeros="0" view="pageBreakPreview" zoomScaleNormal="85" workbookViewId="0">
      <selection activeCell="A1" sqref="A1"/>
    </sheetView>
  </sheetViews>
  <sheetFormatPr defaultColWidth="9.13333333333333" defaultRowHeight="14.25" outlineLevelCol="3"/>
  <cols>
    <col min="1" max="1" width="35.6333333333333" style="223" customWidth="1"/>
    <col min="2" max="4" width="15.6333333333333" style="223" customWidth="1"/>
    <col min="5" max="245" width="9.13333333333333" style="224"/>
    <col min="246" max="246" width="30.1333333333333" style="224" customWidth="1"/>
    <col min="247" max="249" width="16.6333333333333" style="224" customWidth="1"/>
    <col min="250" max="250" width="30.1333333333333" style="224" customWidth="1"/>
    <col min="251" max="253" width="18" style="224" customWidth="1"/>
    <col min="254" max="258" width="9.13333333333333" style="224" hidden="1" customWidth="1"/>
    <col min="259" max="501" width="9.13333333333333" style="224"/>
    <col min="502" max="502" width="30.1333333333333" style="224" customWidth="1"/>
    <col min="503" max="505" width="16.6333333333333" style="224" customWidth="1"/>
    <col min="506" max="506" width="30.1333333333333" style="224" customWidth="1"/>
    <col min="507" max="509" width="18" style="224" customWidth="1"/>
    <col min="510" max="514" width="9.13333333333333" style="224" hidden="1" customWidth="1"/>
    <col min="515" max="757" width="9.13333333333333" style="224"/>
    <col min="758" max="758" width="30.1333333333333" style="224" customWidth="1"/>
    <col min="759" max="761" width="16.6333333333333" style="224" customWidth="1"/>
    <col min="762" max="762" width="30.1333333333333" style="224" customWidth="1"/>
    <col min="763" max="765" width="18" style="224" customWidth="1"/>
    <col min="766" max="770" width="9.13333333333333" style="224" hidden="1" customWidth="1"/>
    <col min="771" max="1013" width="9.13333333333333" style="224"/>
    <col min="1014" max="1014" width="30.1333333333333" style="224" customWidth="1"/>
    <col min="1015" max="1017" width="16.6333333333333" style="224" customWidth="1"/>
    <col min="1018" max="1018" width="30.1333333333333" style="224" customWidth="1"/>
    <col min="1019" max="1021" width="18" style="224" customWidth="1"/>
    <col min="1022" max="1026" width="9.13333333333333" style="224" hidden="1" customWidth="1"/>
    <col min="1027" max="1269" width="9.13333333333333" style="224"/>
    <col min="1270" max="1270" width="30.1333333333333" style="224" customWidth="1"/>
    <col min="1271" max="1273" width="16.6333333333333" style="224" customWidth="1"/>
    <col min="1274" max="1274" width="30.1333333333333" style="224" customWidth="1"/>
    <col min="1275" max="1277" width="18" style="224" customWidth="1"/>
    <col min="1278" max="1282" width="9.13333333333333" style="224" hidden="1" customWidth="1"/>
    <col min="1283" max="1525" width="9.13333333333333" style="224"/>
    <col min="1526" max="1526" width="30.1333333333333" style="224" customWidth="1"/>
    <col min="1527" max="1529" width="16.6333333333333" style="224" customWidth="1"/>
    <col min="1530" max="1530" width="30.1333333333333" style="224" customWidth="1"/>
    <col min="1531" max="1533" width="18" style="224" customWidth="1"/>
    <col min="1534" max="1538" width="9.13333333333333" style="224" hidden="1" customWidth="1"/>
    <col min="1539" max="1781" width="9.13333333333333" style="224"/>
    <col min="1782" max="1782" width="30.1333333333333" style="224" customWidth="1"/>
    <col min="1783" max="1785" width="16.6333333333333" style="224" customWidth="1"/>
    <col min="1786" max="1786" width="30.1333333333333" style="224" customWidth="1"/>
    <col min="1787" max="1789" width="18" style="224" customWidth="1"/>
    <col min="1790" max="1794" width="9.13333333333333" style="224" hidden="1" customWidth="1"/>
    <col min="1795" max="2037" width="9.13333333333333" style="224"/>
    <col min="2038" max="2038" width="30.1333333333333" style="224" customWidth="1"/>
    <col min="2039" max="2041" width="16.6333333333333" style="224" customWidth="1"/>
    <col min="2042" max="2042" width="30.1333333333333" style="224" customWidth="1"/>
    <col min="2043" max="2045" width="18" style="224" customWidth="1"/>
    <col min="2046" max="2050" width="9.13333333333333" style="224" hidden="1" customWidth="1"/>
    <col min="2051" max="2293" width="9.13333333333333" style="224"/>
    <col min="2294" max="2294" width="30.1333333333333" style="224" customWidth="1"/>
    <col min="2295" max="2297" width="16.6333333333333" style="224" customWidth="1"/>
    <col min="2298" max="2298" width="30.1333333333333" style="224" customWidth="1"/>
    <col min="2299" max="2301" width="18" style="224" customWidth="1"/>
    <col min="2302" max="2306" width="9.13333333333333" style="224" hidden="1" customWidth="1"/>
    <col min="2307" max="2549" width="9.13333333333333" style="224"/>
    <col min="2550" max="2550" width="30.1333333333333" style="224" customWidth="1"/>
    <col min="2551" max="2553" width="16.6333333333333" style="224" customWidth="1"/>
    <col min="2554" max="2554" width="30.1333333333333" style="224" customWidth="1"/>
    <col min="2555" max="2557" width="18" style="224" customWidth="1"/>
    <col min="2558" max="2562" width="9.13333333333333" style="224" hidden="1" customWidth="1"/>
    <col min="2563" max="2805" width="9.13333333333333" style="224"/>
    <col min="2806" max="2806" width="30.1333333333333" style="224" customWidth="1"/>
    <col min="2807" max="2809" width="16.6333333333333" style="224" customWidth="1"/>
    <col min="2810" max="2810" width="30.1333333333333" style="224" customWidth="1"/>
    <col min="2811" max="2813" width="18" style="224" customWidth="1"/>
    <col min="2814" max="2818" width="9.13333333333333" style="224" hidden="1" customWidth="1"/>
    <col min="2819" max="3061" width="9.13333333333333" style="224"/>
    <col min="3062" max="3062" width="30.1333333333333" style="224" customWidth="1"/>
    <col min="3063" max="3065" width="16.6333333333333" style="224" customWidth="1"/>
    <col min="3066" max="3066" width="30.1333333333333" style="224" customWidth="1"/>
    <col min="3067" max="3069" width="18" style="224" customWidth="1"/>
    <col min="3070" max="3074" width="9.13333333333333" style="224" hidden="1" customWidth="1"/>
    <col min="3075" max="3317" width="9.13333333333333" style="224"/>
    <col min="3318" max="3318" width="30.1333333333333" style="224" customWidth="1"/>
    <col min="3319" max="3321" width="16.6333333333333" style="224" customWidth="1"/>
    <col min="3322" max="3322" width="30.1333333333333" style="224" customWidth="1"/>
    <col min="3323" max="3325" width="18" style="224" customWidth="1"/>
    <col min="3326" max="3330" width="9.13333333333333" style="224" hidden="1" customWidth="1"/>
    <col min="3331" max="3573" width="9.13333333333333" style="224"/>
    <col min="3574" max="3574" width="30.1333333333333" style="224" customWidth="1"/>
    <col min="3575" max="3577" width="16.6333333333333" style="224" customWidth="1"/>
    <col min="3578" max="3578" width="30.1333333333333" style="224" customWidth="1"/>
    <col min="3579" max="3581" width="18" style="224" customWidth="1"/>
    <col min="3582" max="3586" width="9.13333333333333" style="224" hidden="1" customWidth="1"/>
    <col min="3587" max="3829" width="9.13333333333333" style="224"/>
    <col min="3830" max="3830" width="30.1333333333333" style="224" customWidth="1"/>
    <col min="3831" max="3833" width="16.6333333333333" style="224" customWidth="1"/>
    <col min="3834" max="3834" width="30.1333333333333" style="224" customWidth="1"/>
    <col min="3835" max="3837" width="18" style="224" customWidth="1"/>
    <col min="3838" max="3842" width="9.13333333333333" style="224" hidden="1" customWidth="1"/>
    <col min="3843" max="4085" width="9.13333333333333" style="224"/>
    <col min="4086" max="4086" width="30.1333333333333" style="224" customWidth="1"/>
    <col min="4087" max="4089" width="16.6333333333333" style="224" customWidth="1"/>
    <col min="4090" max="4090" width="30.1333333333333" style="224" customWidth="1"/>
    <col min="4091" max="4093" width="18" style="224" customWidth="1"/>
    <col min="4094" max="4098" width="9.13333333333333" style="224" hidden="1" customWidth="1"/>
    <col min="4099" max="4341" width="9.13333333333333" style="224"/>
    <col min="4342" max="4342" width="30.1333333333333" style="224" customWidth="1"/>
    <col min="4343" max="4345" width="16.6333333333333" style="224" customWidth="1"/>
    <col min="4346" max="4346" width="30.1333333333333" style="224" customWidth="1"/>
    <col min="4347" max="4349" width="18" style="224" customWidth="1"/>
    <col min="4350" max="4354" width="9.13333333333333" style="224" hidden="1" customWidth="1"/>
    <col min="4355" max="4597" width="9.13333333333333" style="224"/>
    <col min="4598" max="4598" width="30.1333333333333" style="224" customWidth="1"/>
    <col min="4599" max="4601" width="16.6333333333333" style="224" customWidth="1"/>
    <col min="4602" max="4602" width="30.1333333333333" style="224" customWidth="1"/>
    <col min="4603" max="4605" width="18" style="224" customWidth="1"/>
    <col min="4606" max="4610" width="9.13333333333333" style="224" hidden="1" customWidth="1"/>
    <col min="4611" max="4853" width="9.13333333333333" style="224"/>
    <col min="4854" max="4854" width="30.1333333333333" style="224" customWidth="1"/>
    <col min="4855" max="4857" width="16.6333333333333" style="224" customWidth="1"/>
    <col min="4858" max="4858" width="30.1333333333333" style="224" customWidth="1"/>
    <col min="4859" max="4861" width="18" style="224" customWidth="1"/>
    <col min="4862" max="4866" width="9.13333333333333" style="224" hidden="1" customWidth="1"/>
    <col min="4867" max="5109" width="9.13333333333333" style="224"/>
    <col min="5110" max="5110" width="30.1333333333333" style="224" customWidth="1"/>
    <col min="5111" max="5113" width="16.6333333333333" style="224" customWidth="1"/>
    <col min="5114" max="5114" width="30.1333333333333" style="224" customWidth="1"/>
    <col min="5115" max="5117" width="18" style="224" customWidth="1"/>
    <col min="5118" max="5122" width="9.13333333333333" style="224" hidden="1" customWidth="1"/>
    <col min="5123" max="5365" width="9.13333333333333" style="224"/>
    <col min="5366" max="5366" width="30.1333333333333" style="224" customWidth="1"/>
    <col min="5367" max="5369" width="16.6333333333333" style="224" customWidth="1"/>
    <col min="5370" max="5370" width="30.1333333333333" style="224" customWidth="1"/>
    <col min="5371" max="5373" width="18" style="224" customWidth="1"/>
    <col min="5374" max="5378" width="9.13333333333333" style="224" hidden="1" customWidth="1"/>
    <col min="5379" max="5621" width="9.13333333333333" style="224"/>
    <col min="5622" max="5622" width="30.1333333333333" style="224" customWidth="1"/>
    <col min="5623" max="5625" width="16.6333333333333" style="224" customWidth="1"/>
    <col min="5626" max="5626" width="30.1333333333333" style="224" customWidth="1"/>
    <col min="5627" max="5629" width="18" style="224" customWidth="1"/>
    <col min="5630" max="5634" width="9.13333333333333" style="224" hidden="1" customWidth="1"/>
    <col min="5635" max="5877" width="9.13333333333333" style="224"/>
    <col min="5878" max="5878" width="30.1333333333333" style="224" customWidth="1"/>
    <col min="5879" max="5881" width="16.6333333333333" style="224" customWidth="1"/>
    <col min="5882" max="5882" width="30.1333333333333" style="224" customWidth="1"/>
    <col min="5883" max="5885" width="18" style="224" customWidth="1"/>
    <col min="5886" max="5890" width="9.13333333333333" style="224" hidden="1" customWidth="1"/>
    <col min="5891" max="6133" width="9.13333333333333" style="224"/>
    <col min="6134" max="6134" width="30.1333333333333" style="224" customWidth="1"/>
    <col min="6135" max="6137" width="16.6333333333333" style="224" customWidth="1"/>
    <col min="6138" max="6138" width="30.1333333333333" style="224" customWidth="1"/>
    <col min="6139" max="6141" width="18" style="224" customWidth="1"/>
    <col min="6142" max="6146" width="9.13333333333333" style="224" hidden="1" customWidth="1"/>
    <col min="6147" max="6389" width="9.13333333333333" style="224"/>
    <col min="6390" max="6390" width="30.1333333333333" style="224" customWidth="1"/>
    <col min="6391" max="6393" width="16.6333333333333" style="224" customWidth="1"/>
    <col min="6394" max="6394" width="30.1333333333333" style="224" customWidth="1"/>
    <col min="6395" max="6397" width="18" style="224" customWidth="1"/>
    <col min="6398" max="6402" width="9.13333333333333" style="224" hidden="1" customWidth="1"/>
    <col min="6403" max="6645" width="9.13333333333333" style="224"/>
    <col min="6646" max="6646" width="30.1333333333333" style="224" customWidth="1"/>
    <col min="6647" max="6649" width="16.6333333333333" style="224" customWidth="1"/>
    <col min="6650" max="6650" width="30.1333333333333" style="224" customWidth="1"/>
    <col min="6651" max="6653" width="18" style="224" customWidth="1"/>
    <col min="6654" max="6658" width="9.13333333333333" style="224" hidden="1" customWidth="1"/>
    <col min="6659" max="6901" width="9.13333333333333" style="224"/>
    <col min="6902" max="6902" width="30.1333333333333" style="224" customWidth="1"/>
    <col min="6903" max="6905" width="16.6333333333333" style="224" customWidth="1"/>
    <col min="6906" max="6906" width="30.1333333333333" style="224" customWidth="1"/>
    <col min="6907" max="6909" width="18" style="224" customWidth="1"/>
    <col min="6910" max="6914" width="9.13333333333333" style="224" hidden="1" customWidth="1"/>
    <col min="6915" max="7157" width="9.13333333333333" style="224"/>
    <col min="7158" max="7158" width="30.1333333333333" style="224" customWidth="1"/>
    <col min="7159" max="7161" width="16.6333333333333" style="224" customWidth="1"/>
    <col min="7162" max="7162" width="30.1333333333333" style="224" customWidth="1"/>
    <col min="7163" max="7165" width="18" style="224" customWidth="1"/>
    <col min="7166" max="7170" width="9.13333333333333" style="224" hidden="1" customWidth="1"/>
    <col min="7171" max="7413" width="9.13333333333333" style="224"/>
    <col min="7414" max="7414" width="30.1333333333333" style="224" customWidth="1"/>
    <col min="7415" max="7417" width="16.6333333333333" style="224" customWidth="1"/>
    <col min="7418" max="7418" width="30.1333333333333" style="224" customWidth="1"/>
    <col min="7419" max="7421" width="18" style="224" customWidth="1"/>
    <col min="7422" max="7426" width="9.13333333333333" style="224" hidden="1" customWidth="1"/>
    <col min="7427" max="7669" width="9.13333333333333" style="224"/>
    <col min="7670" max="7670" width="30.1333333333333" style="224" customWidth="1"/>
    <col min="7671" max="7673" width="16.6333333333333" style="224" customWidth="1"/>
    <col min="7674" max="7674" width="30.1333333333333" style="224" customWidth="1"/>
    <col min="7675" max="7677" width="18" style="224" customWidth="1"/>
    <col min="7678" max="7682" width="9.13333333333333" style="224" hidden="1" customWidth="1"/>
    <col min="7683" max="7925" width="9.13333333333333" style="224"/>
    <col min="7926" max="7926" width="30.1333333333333" style="224" customWidth="1"/>
    <col min="7927" max="7929" width="16.6333333333333" style="224" customWidth="1"/>
    <col min="7930" max="7930" width="30.1333333333333" style="224" customWidth="1"/>
    <col min="7931" max="7933" width="18" style="224" customWidth="1"/>
    <col min="7934" max="7938" width="9.13333333333333" style="224" hidden="1" customWidth="1"/>
    <col min="7939" max="8181" width="9.13333333333333" style="224"/>
    <col min="8182" max="8182" width="30.1333333333333" style="224" customWidth="1"/>
    <col min="8183" max="8185" width="16.6333333333333" style="224" customWidth="1"/>
    <col min="8186" max="8186" width="30.1333333333333" style="224" customWidth="1"/>
    <col min="8187" max="8189" width="18" style="224" customWidth="1"/>
    <col min="8190" max="8194" width="9.13333333333333" style="224" hidden="1" customWidth="1"/>
    <col min="8195" max="8437" width="9.13333333333333" style="224"/>
    <col min="8438" max="8438" width="30.1333333333333" style="224" customWidth="1"/>
    <col min="8439" max="8441" width="16.6333333333333" style="224" customWidth="1"/>
    <col min="8442" max="8442" width="30.1333333333333" style="224" customWidth="1"/>
    <col min="8443" max="8445" width="18" style="224" customWidth="1"/>
    <col min="8446" max="8450" width="9.13333333333333" style="224" hidden="1" customWidth="1"/>
    <col min="8451" max="8693" width="9.13333333333333" style="224"/>
    <col min="8694" max="8694" width="30.1333333333333" style="224" customWidth="1"/>
    <col min="8695" max="8697" width="16.6333333333333" style="224" customWidth="1"/>
    <col min="8698" max="8698" width="30.1333333333333" style="224" customWidth="1"/>
    <col min="8699" max="8701" width="18" style="224" customWidth="1"/>
    <col min="8702" max="8706" width="9.13333333333333" style="224" hidden="1" customWidth="1"/>
    <col min="8707" max="8949" width="9.13333333333333" style="224"/>
    <col min="8950" max="8950" width="30.1333333333333" style="224" customWidth="1"/>
    <col min="8951" max="8953" width="16.6333333333333" style="224" customWidth="1"/>
    <col min="8954" max="8954" width="30.1333333333333" style="224" customWidth="1"/>
    <col min="8955" max="8957" width="18" style="224" customWidth="1"/>
    <col min="8958" max="8962" width="9.13333333333333" style="224" hidden="1" customWidth="1"/>
    <col min="8963" max="9205" width="9.13333333333333" style="224"/>
    <col min="9206" max="9206" width="30.1333333333333" style="224" customWidth="1"/>
    <col min="9207" max="9209" width="16.6333333333333" style="224" customWidth="1"/>
    <col min="9210" max="9210" width="30.1333333333333" style="224" customWidth="1"/>
    <col min="9211" max="9213" width="18" style="224" customWidth="1"/>
    <col min="9214" max="9218" width="9.13333333333333" style="224" hidden="1" customWidth="1"/>
    <col min="9219" max="9461" width="9.13333333333333" style="224"/>
    <col min="9462" max="9462" width="30.1333333333333" style="224" customWidth="1"/>
    <col min="9463" max="9465" width="16.6333333333333" style="224" customWidth="1"/>
    <col min="9466" max="9466" width="30.1333333333333" style="224" customWidth="1"/>
    <col min="9467" max="9469" width="18" style="224" customWidth="1"/>
    <col min="9470" max="9474" width="9.13333333333333" style="224" hidden="1" customWidth="1"/>
    <col min="9475" max="9717" width="9.13333333333333" style="224"/>
    <col min="9718" max="9718" width="30.1333333333333" style="224" customWidth="1"/>
    <col min="9719" max="9721" width="16.6333333333333" style="224" customWidth="1"/>
    <col min="9722" max="9722" width="30.1333333333333" style="224" customWidth="1"/>
    <col min="9723" max="9725" width="18" style="224" customWidth="1"/>
    <col min="9726" max="9730" width="9.13333333333333" style="224" hidden="1" customWidth="1"/>
    <col min="9731" max="9973" width="9.13333333333333" style="224"/>
    <col min="9974" max="9974" width="30.1333333333333" style="224" customWidth="1"/>
    <col min="9975" max="9977" width="16.6333333333333" style="224" customWidth="1"/>
    <col min="9978" max="9978" width="30.1333333333333" style="224" customWidth="1"/>
    <col min="9979" max="9981" width="18" style="224" customWidth="1"/>
    <col min="9982" max="9986" width="9.13333333333333" style="224" hidden="1" customWidth="1"/>
    <col min="9987" max="10229" width="9.13333333333333" style="224"/>
    <col min="10230" max="10230" width="30.1333333333333" style="224" customWidth="1"/>
    <col min="10231" max="10233" width="16.6333333333333" style="224" customWidth="1"/>
    <col min="10234" max="10234" width="30.1333333333333" style="224" customWidth="1"/>
    <col min="10235" max="10237" width="18" style="224" customWidth="1"/>
    <col min="10238" max="10242" width="9.13333333333333" style="224" hidden="1" customWidth="1"/>
    <col min="10243" max="10485" width="9.13333333333333" style="224"/>
    <col min="10486" max="10486" width="30.1333333333333" style="224" customWidth="1"/>
    <col min="10487" max="10489" width="16.6333333333333" style="224" customWidth="1"/>
    <col min="10490" max="10490" width="30.1333333333333" style="224" customWidth="1"/>
    <col min="10491" max="10493" width="18" style="224" customWidth="1"/>
    <col min="10494" max="10498" width="9.13333333333333" style="224" hidden="1" customWidth="1"/>
    <col min="10499" max="10741" width="9.13333333333333" style="224"/>
    <col min="10742" max="10742" width="30.1333333333333" style="224" customWidth="1"/>
    <col min="10743" max="10745" width="16.6333333333333" style="224" customWidth="1"/>
    <col min="10746" max="10746" width="30.1333333333333" style="224" customWidth="1"/>
    <col min="10747" max="10749" width="18" style="224" customWidth="1"/>
    <col min="10750" max="10754" width="9.13333333333333" style="224" hidden="1" customWidth="1"/>
    <col min="10755" max="10997" width="9.13333333333333" style="224"/>
    <col min="10998" max="10998" width="30.1333333333333" style="224" customWidth="1"/>
    <col min="10999" max="11001" width="16.6333333333333" style="224" customWidth="1"/>
    <col min="11002" max="11002" width="30.1333333333333" style="224" customWidth="1"/>
    <col min="11003" max="11005" width="18" style="224" customWidth="1"/>
    <col min="11006" max="11010" width="9.13333333333333" style="224" hidden="1" customWidth="1"/>
    <col min="11011" max="11253" width="9.13333333333333" style="224"/>
    <col min="11254" max="11254" width="30.1333333333333" style="224" customWidth="1"/>
    <col min="11255" max="11257" width="16.6333333333333" style="224" customWidth="1"/>
    <col min="11258" max="11258" width="30.1333333333333" style="224" customWidth="1"/>
    <col min="11259" max="11261" width="18" style="224" customWidth="1"/>
    <col min="11262" max="11266" width="9.13333333333333" style="224" hidden="1" customWidth="1"/>
    <col min="11267" max="11509" width="9.13333333333333" style="224"/>
    <col min="11510" max="11510" width="30.1333333333333" style="224" customWidth="1"/>
    <col min="11511" max="11513" width="16.6333333333333" style="224" customWidth="1"/>
    <col min="11514" max="11514" width="30.1333333333333" style="224" customWidth="1"/>
    <col min="11515" max="11517" width="18" style="224" customWidth="1"/>
    <col min="11518" max="11522" width="9.13333333333333" style="224" hidden="1" customWidth="1"/>
    <col min="11523" max="11765" width="9.13333333333333" style="224"/>
    <col min="11766" max="11766" width="30.1333333333333" style="224" customWidth="1"/>
    <col min="11767" max="11769" width="16.6333333333333" style="224" customWidth="1"/>
    <col min="11770" max="11770" width="30.1333333333333" style="224" customWidth="1"/>
    <col min="11771" max="11773" width="18" style="224" customWidth="1"/>
    <col min="11774" max="11778" width="9.13333333333333" style="224" hidden="1" customWidth="1"/>
    <col min="11779" max="12021" width="9.13333333333333" style="224"/>
    <col min="12022" max="12022" width="30.1333333333333" style="224" customWidth="1"/>
    <col min="12023" max="12025" width="16.6333333333333" style="224" customWidth="1"/>
    <col min="12026" max="12026" width="30.1333333333333" style="224" customWidth="1"/>
    <col min="12027" max="12029" width="18" style="224" customWidth="1"/>
    <col min="12030" max="12034" width="9.13333333333333" style="224" hidden="1" customWidth="1"/>
    <col min="12035" max="12277" width="9.13333333333333" style="224"/>
    <col min="12278" max="12278" width="30.1333333333333" style="224" customWidth="1"/>
    <col min="12279" max="12281" width="16.6333333333333" style="224" customWidth="1"/>
    <col min="12282" max="12282" width="30.1333333333333" style="224" customWidth="1"/>
    <col min="12283" max="12285" width="18" style="224" customWidth="1"/>
    <col min="12286" max="12290" width="9.13333333333333" style="224" hidden="1" customWidth="1"/>
    <col min="12291" max="12533" width="9.13333333333333" style="224"/>
    <col min="12534" max="12534" width="30.1333333333333" style="224" customWidth="1"/>
    <col min="12535" max="12537" width="16.6333333333333" style="224" customWidth="1"/>
    <col min="12538" max="12538" width="30.1333333333333" style="224" customWidth="1"/>
    <col min="12539" max="12541" width="18" style="224" customWidth="1"/>
    <col min="12542" max="12546" width="9.13333333333333" style="224" hidden="1" customWidth="1"/>
    <col min="12547" max="12789" width="9.13333333333333" style="224"/>
    <col min="12790" max="12790" width="30.1333333333333" style="224" customWidth="1"/>
    <col min="12791" max="12793" width="16.6333333333333" style="224" customWidth="1"/>
    <col min="12794" max="12794" width="30.1333333333333" style="224" customWidth="1"/>
    <col min="12795" max="12797" width="18" style="224" customWidth="1"/>
    <col min="12798" max="12802" width="9.13333333333333" style="224" hidden="1" customWidth="1"/>
    <col min="12803" max="13045" width="9.13333333333333" style="224"/>
    <col min="13046" max="13046" width="30.1333333333333" style="224" customWidth="1"/>
    <col min="13047" max="13049" width="16.6333333333333" style="224" customWidth="1"/>
    <col min="13050" max="13050" width="30.1333333333333" style="224" customWidth="1"/>
    <col min="13051" max="13053" width="18" style="224" customWidth="1"/>
    <col min="13054" max="13058" width="9.13333333333333" style="224" hidden="1" customWidth="1"/>
    <col min="13059" max="13301" width="9.13333333333333" style="224"/>
    <col min="13302" max="13302" width="30.1333333333333" style="224" customWidth="1"/>
    <col min="13303" max="13305" width="16.6333333333333" style="224" customWidth="1"/>
    <col min="13306" max="13306" width="30.1333333333333" style="224" customWidth="1"/>
    <col min="13307" max="13309" width="18" style="224" customWidth="1"/>
    <col min="13310" max="13314" width="9.13333333333333" style="224" hidden="1" customWidth="1"/>
    <col min="13315" max="13557" width="9.13333333333333" style="224"/>
    <col min="13558" max="13558" width="30.1333333333333" style="224" customWidth="1"/>
    <col min="13559" max="13561" width="16.6333333333333" style="224" customWidth="1"/>
    <col min="13562" max="13562" width="30.1333333333333" style="224" customWidth="1"/>
    <col min="13563" max="13565" width="18" style="224" customWidth="1"/>
    <col min="13566" max="13570" width="9.13333333333333" style="224" hidden="1" customWidth="1"/>
    <col min="13571" max="13813" width="9.13333333333333" style="224"/>
    <col min="13814" max="13814" width="30.1333333333333" style="224" customWidth="1"/>
    <col min="13815" max="13817" width="16.6333333333333" style="224" customWidth="1"/>
    <col min="13818" max="13818" width="30.1333333333333" style="224" customWidth="1"/>
    <col min="13819" max="13821" width="18" style="224" customWidth="1"/>
    <col min="13822" max="13826" width="9.13333333333333" style="224" hidden="1" customWidth="1"/>
    <col min="13827" max="14069" width="9.13333333333333" style="224"/>
    <col min="14070" max="14070" width="30.1333333333333" style="224" customWidth="1"/>
    <col min="14071" max="14073" width="16.6333333333333" style="224" customWidth="1"/>
    <col min="14074" max="14074" width="30.1333333333333" style="224" customWidth="1"/>
    <col min="14075" max="14077" width="18" style="224" customWidth="1"/>
    <col min="14078" max="14082" width="9.13333333333333" style="224" hidden="1" customWidth="1"/>
    <col min="14083" max="14325" width="9.13333333333333" style="224"/>
    <col min="14326" max="14326" width="30.1333333333333" style="224" customWidth="1"/>
    <col min="14327" max="14329" width="16.6333333333333" style="224" customWidth="1"/>
    <col min="14330" max="14330" width="30.1333333333333" style="224" customWidth="1"/>
    <col min="14331" max="14333" width="18" style="224" customWidth="1"/>
    <col min="14334" max="14338" width="9.13333333333333" style="224" hidden="1" customWidth="1"/>
    <col min="14339" max="14581" width="9.13333333333333" style="224"/>
    <col min="14582" max="14582" width="30.1333333333333" style="224" customWidth="1"/>
    <col min="14583" max="14585" width="16.6333333333333" style="224" customWidth="1"/>
    <col min="14586" max="14586" width="30.1333333333333" style="224" customWidth="1"/>
    <col min="14587" max="14589" width="18" style="224" customWidth="1"/>
    <col min="14590" max="14594" width="9.13333333333333" style="224" hidden="1" customWidth="1"/>
    <col min="14595" max="14837" width="9.13333333333333" style="224"/>
    <col min="14838" max="14838" width="30.1333333333333" style="224" customWidth="1"/>
    <col min="14839" max="14841" width="16.6333333333333" style="224" customWidth="1"/>
    <col min="14842" max="14842" width="30.1333333333333" style="224" customWidth="1"/>
    <col min="14843" max="14845" width="18" style="224" customWidth="1"/>
    <col min="14846" max="14850" width="9.13333333333333" style="224" hidden="1" customWidth="1"/>
    <col min="14851" max="15093" width="9.13333333333333" style="224"/>
    <col min="15094" max="15094" width="30.1333333333333" style="224" customWidth="1"/>
    <col min="15095" max="15097" width="16.6333333333333" style="224" customWidth="1"/>
    <col min="15098" max="15098" width="30.1333333333333" style="224" customWidth="1"/>
    <col min="15099" max="15101" width="18" style="224" customWidth="1"/>
    <col min="15102" max="15106" width="9.13333333333333" style="224" hidden="1" customWidth="1"/>
    <col min="15107" max="15349" width="9.13333333333333" style="224"/>
    <col min="15350" max="15350" width="30.1333333333333" style="224" customWidth="1"/>
    <col min="15351" max="15353" width="16.6333333333333" style="224" customWidth="1"/>
    <col min="15354" max="15354" width="30.1333333333333" style="224" customWidth="1"/>
    <col min="15355" max="15357" width="18" style="224" customWidth="1"/>
    <col min="15358" max="15362" width="9.13333333333333" style="224" hidden="1" customWidth="1"/>
    <col min="15363" max="15605" width="9.13333333333333" style="224"/>
    <col min="15606" max="15606" width="30.1333333333333" style="224" customWidth="1"/>
    <col min="15607" max="15609" width="16.6333333333333" style="224" customWidth="1"/>
    <col min="15610" max="15610" width="30.1333333333333" style="224" customWidth="1"/>
    <col min="15611" max="15613" width="18" style="224" customWidth="1"/>
    <col min="15614" max="15618" width="9.13333333333333" style="224" hidden="1" customWidth="1"/>
    <col min="15619" max="15861" width="9.13333333333333" style="224"/>
    <col min="15862" max="15862" width="30.1333333333333" style="224" customWidth="1"/>
    <col min="15863" max="15865" width="16.6333333333333" style="224" customWidth="1"/>
    <col min="15866" max="15866" width="30.1333333333333" style="224" customWidth="1"/>
    <col min="15867" max="15869" width="18" style="224" customWidth="1"/>
    <col min="15870" max="15874" width="9.13333333333333" style="224" hidden="1" customWidth="1"/>
    <col min="15875" max="16117" width="9.13333333333333" style="224"/>
    <col min="16118" max="16118" width="30.1333333333333" style="224" customWidth="1"/>
    <col min="16119" max="16121" width="16.6333333333333" style="224" customWidth="1"/>
    <col min="16122" max="16122" width="30.1333333333333" style="224" customWidth="1"/>
    <col min="16123" max="16125" width="18" style="224" customWidth="1"/>
    <col min="16126" max="16130" width="9.13333333333333" style="224" hidden="1" customWidth="1"/>
    <col min="16131" max="16384" width="9.13333333333333" style="224"/>
  </cols>
  <sheetData>
    <row r="1" s="218" customFormat="1" ht="19.5" customHeight="1" spans="1:3">
      <c r="A1" s="113" t="s">
        <v>433</v>
      </c>
      <c r="B1" s="219"/>
      <c r="C1" s="219"/>
    </row>
    <row r="2" s="219" customFormat="1" ht="20.25" spans="1:4">
      <c r="A2" s="138" t="s">
        <v>434</v>
      </c>
      <c r="B2" s="138"/>
      <c r="C2" s="138"/>
      <c r="D2" s="138"/>
    </row>
    <row r="3" s="220" customFormat="1" ht="19.5" customHeight="1" spans="1:4">
      <c r="A3" s="225"/>
      <c r="B3" s="225"/>
      <c r="C3" s="225"/>
      <c r="D3" s="226" t="s">
        <v>70</v>
      </c>
    </row>
    <row r="4" s="220" customFormat="1" ht="50.1" customHeight="1" spans="1:4">
      <c r="A4" s="227" t="s">
        <v>100</v>
      </c>
      <c r="B4" s="122" t="s">
        <v>314</v>
      </c>
      <c r="C4" s="122" t="s">
        <v>310</v>
      </c>
      <c r="D4" s="167" t="s">
        <v>315</v>
      </c>
    </row>
    <row r="5" s="221" customFormat="1" ht="24.95" customHeight="1" spans="1:4">
      <c r="A5" s="240" t="s">
        <v>101</v>
      </c>
      <c r="B5" s="229">
        <f>SUM(B7:B13)</f>
        <v>332338</v>
      </c>
      <c r="C5" s="229">
        <f>SUM(C7:C13)</f>
        <v>261301</v>
      </c>
      <c r="D5" s="237">
        <f t="shared" ref="D5:D9" si="0">C5/B5</f>
        <v>0.786250744723745</v>
      </c>
    </row>
    <row r="6" s="221" customFormat="1" ht="24.95" customHeight="1" spans="1:4">
      <c r="A6" s="241" t="s">
        <v>230</v>
      </c>
      <c r="B6" s="231"/>
      <c r="C6" s="242"/>
      <c r="D6" s="243"/>
    </row>
    <row r="7" s="221" customFormat="1" ht="24.95" customHeight="1" spans="1:4">
      <c r="A7" s="241" t="s">
        <v>231</v>
      </c>
      <c r="B7" s="231">
        <v>433</v>
      </c>
      <c r="C7" s="231"/>
      <c r="D7" s="243">
        <f t="shared" si="0"/>
        <v>0</v>
      </c>
    </row>
    <row r="8" s="221" customFormat="1" ht="24.95" customHeight="1" spans="1:4">
      <c r="A8" s="241" t="s">
        <v>232</v>
      </c>
      <c r="B8" s="231">
        <v>274867</v>
      </c>
      <c r="C8" s="231">
        <v>184547</v>
      </c>
      <c r="D8" s="243">
        <f t="shared" si="0"/>
        <v>0.671404715735247</v>
      </c>
    </row>
    <row r="9" s="221" customFormat="1" ht="24.95" customHeight="1" spans="1:4">
      <c r="A9" s="241" t="s">
        <v>233</v>
      </c>
      <c r="B9" s="231">
        <v>1514</v>
      </c>
      <c r="C9" s="231">
        <v>10576</v>
      </c>
      <c r="D9" s="243">
        <f t="shared" si="0"/>
        <v>6.98546895640687</v>
      </c>
    </row>
    <row r="10" s="221" customFormat="1" ht="24.95" customHeight="1" spans="1:4">
      <c r="A10" s="241" t="s">
        <v>234</v>
      </c>
      <c r="B10" s="231"/>
      <c r="C10" s="231"/>
      <c r="D10" s="243"/>
    </row>
    <row r="11" s="221" customFormat="1" ht="24.95" customHeight="1" spans="1:4">
      <c r="A11" s="241" t="s">
        <v>235</v>
      </c>
      <c r="B11" s="231">
        <v>8722</v>
      </c>
      <c r="C11" s="231">
        <v>11178</v>
      </c>
      <c r="D11" s="243">
        <f>C11/B11</f>
        <v>1.28158679202018</v>
      </c>
    </row>
    <row r="12" s="222" customFormat="1" ht="24.95" customHeight="1" spans="1:4">
      <c r="A12" s="241" t="s">
        <v>236</v>
      </c>
      <c r="B12" s="231">
        <v>46800</v>
      </c>
      <c r="C12" s="231">
        <v>54991</v>
      </c>
      <c r="D12" s="244"/>
    </row>
    <row r="13" s="223" customFormat="1" ht="24.95" customHeight="1" spans="1:4">
      <c r="A13" s="245" t="s">
        <v>237</v>
      </c>
      <c r="B13" s="234">
        <v>2</v>
      </c>
      <c r="C13" s="234">
        <v>9</v>
      </c>
      <c r="D13" s="239">
        <f>C13/B13</f>
        <v>4.5</v>
      </c>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8"/>
  <sheetViews>
    <sheetView showGridLines="0" showZeros="0" zoomScale="70" zoomScaleNormal="70" workbookViewId="0">
      <selection activeCell="A1" sqref="A1"/>
    </sheetView>
  </sheetViews>
  <sheetFormatPr defaultColWidth="9.13333333333333" defaultRowHeight="14.25" outlineLevelCol="3"/>
  <cols>
    <col min="1" max="1" width="35.6333333333333" style="223" customWidth="1"/>
    <col min="2" max="4" width="15.6333333333333" style="223" customWidth="1"/>
    <col min="5" max="247" width="9.13333333333333" style="224"/>
    <col min="248" max="248" width="30.1333333333333" style="224" customWidth="1"/>
    <col min="249" max="251" width="16.6333333333333" style="224" customWidth="1"/>
    <col min="252" max="252" width="30.1333333333333" style="224" customWidth="1"/>
    <col min="253" max="255" width="18" style="224" customWidth="1"/>
    <col min="256" max="260" width="9.13333333333333" style="224" hidden="1" customWidth="1"/>
    <col min="261" max="503" width="9.13333333333333" style="224"/>
    <col min="504" max="504" width="30.1333333333333" style="224" customWidth="1"/>
    <col min="505" max="507" width="16.6333333333333" style="224" customWidth="1"/>
    <col min="508" max="508" width="30.1333333333333" style="224" customWidth="1"/>
    <col min="509" max="511" width="18" style="224" customWidth="1"/>
    <col min="512" max="516" width="9.13333333333333" style="224" hidden="1" customWidth="1"/>
    <col min="517" max="759" width="9.13333333333333" style="224"/>
    <col min="760" max="760" width="30.1333333333333" style="224" customWidth="1"/>
    <col min="761" max="763" width="16.6333333333333" style="224" customWidth="1"/>
    <col min="764" max="764" width="30.1333333333333" style="224" customWidth="1"/>
    <col min="765" max="767" width="18" style="224" customWidth="1"/>
    <col min="768" max="772" width="9.13333333333333" style="224" hidden="1" customWidth="1"/>
    <col min="773" max="1015" width="9.13333333333333" style="224"/>
    <col min="1016" max="1016" width="30.1333333333333" style="224" customWidth="1"/>
    <col min="1017" max="1019" width="16.6333333333333" style="224" customWidth="1"/>
    <col min="1020" max="1020" width="30.1333333333333" style="224" customWidth="1"/>
    <col min="1021" max="1023" width="18" style="224" customWidth="1"/>
    <col min="1024" max="1028" width="9.13333333333333" style="224" hidden="1" customWidth="1"/>
    <col min="1029" max="1271" width="9.13333333333333" style="224"/>
    <col min="1272" max="1272" width="30.1333333333333" style="224" customWidth="1"/>
    <col min="1273" max="1275" width="16.6333333333333" style="224" customWidth="1"/>
    <col min="1276" max="1276" width="30.1333333333333" style="224" customWidth="1"/>
    <col min="1277" max="1279" width="18" style="224" customWidth="1"/>
    <col min="1280" max="1284" width="9.13333333333333" style="224" hidden="1" customWidth="1"/>
    <col min="1285" max="1527" width="9.13333333333333" style="224"/>
    <col min="1528" max="1528" width="30.1333333333333" style="224" customWidth="1"/>
    <col min="1529" max="1531" width="16.6333333333333" style="224" customWidth="1"/>
    <col min="1532" max="1532" width="30.1333333333333" style="224" customWidth="1"/>
    <col min="1533" max="1535" width="18" style="224" customWidth="1"/>
    <col min="1536" max="1540" width="9.13333333333333" style="224" hidden="1" customWidth="1"/>
    <col min="1541" max="1783" width="9.13333333333333" style="224"/>
    <col min="1784" max="1784" width="30.1333333333333" style="224" customWidth="1"/>
    <col min="1785" max="1787" width="16.6333333333333" style="224" customWidth="1"/>
    <col min="1788" max="1788" width="30.1333333333333" style="224" customWidth="1"/>
    <col min="1789" max="1791" width="18" style="224" customWidth="1"/>
    <col min="1792" max="1796" width="9.13333333333333" style="224" hidden="1" customWidth="1"/>
    <col min="1797" max="2039" width="9.13333333333333" style="224"/>
    <col min="2040" max="2040" width="30.1333333333333" style="224" customWidth="1"/>
    <col min="2041" max="2043" width="16.6333333333333" style="224" customWidth="1"/>
    <col min="2044" max="2044" width="30.1333333333333" style="224" customWidth="1"/>
    <col min="2045" max="2047" width="18" style="224" customWidth="1"/>
    <col min="2048" max="2052" width="9.13333333333333" style="224" hidden="1" customWidth="1"/>
    <col min="2053" max="2295" width="9.13333333333333" style="224"/>
    <col min="2296" max="2296" width="30.1333333333333" style="224" customWidth="1"/>
    <col min="2297" max="2299" width="16.6333333333333" style="224" customWidth="1"/>
    <col min="2300" max="2300" width="30.1333333333333" style="224" customWidth="1"/>
    <col min="2301" max="2303" width="18" style="224" customWidth="1"/>
    <col min="2304" max="2308" width="9.13333333333333" style="224" hidden="1" customWidth="1"/>
    <col min="2309" max="2551" width="9.13333333333333" style="224"/>
    <col min="2552" max="2552" width="30.1333333333333" style="224" customWidth="1"/>
    <col min="2553" max="2555" width="16.6333333333333" style="224" customWidth="1"/>
    <col min="2556" max="2556" width="30.1333333333333" style="224" customWidth="1"/>
    <col min="2557" max="2559" width="18" style="224" customWidth="1"/>
    <col min="2560" max="2564" width="9.13333333333333" style="224" hidden="1" customWidth="1"/>
    <col min="2565" max="2807" width="9.13333333333333" style="224"/>
    <col min="2808" max="2808" width="30.1333333333333" style="224" customWidth="1"/>
    <col min="2809" max="2811" width="16.6333333333333" style="224" customWidth="1"/>
    <col min="2812" max="2812" width="30.1333333333333" style="224" customWidth="1"/>
    <col min="2813" max="2815" width="18" style="224" customWidth="1"/>
    <col min="2816" max="2820" width="9.13333333333333" style="224" hidden="1" customWidth="1"/>
    <col min="2821" max="3063" width="9.13333333333333" style="224"/>
    <col min="3064" max="3064" width="30.1333333333333" style="224" customWidth="1"/>
    <col min="3065" max="3067" width="16.6333333333333" style="224" customWidth="1"/>
    <col min="3068" max="3068" width="30.1333333333333" style="224" customWidth="1"/>
    <col min="3069" max="3071" width="18" style="224" customWidth="1"/>
    <col min="3072" max="3076" width="9.13333333333333" style="224" hidden="1" customWidth="1"/>
    <col min="3077" max="3319" width="9.13333333333333" style="224"/>
    <col min="3320" max="3320" width="30.1333333333333" style="224" customWidth="1"/>
    <col min="3321" max="3323" width="16.6333333333333" style="224" customWidth="1"/>
    <col min="3324" max="3324" width="30.1333333333333" style="224" customWidth="1"/>
    <col min="3325" max="3327" width="18" style="224" customWidth="1"/>
    <col min="3328" max="3332" width="9.13333333333333" style="224" hidden="1" customWidth="1"/>
    <col min="3333" max="3575" width="9.13333333333333" style="224"/>
    <col min="3576" max="3576" width="30.1333333333333" style="224" customWidth="1"/>
    <col min="3577" max="3579" width="16.6333333333333" style="224" customWidth="1"/>
    <col min="3580" max="3580" width="30.1333333333333" style="224" customWidth="1"/>
    <col min="3581" max="3583" width="18" style="224" customWidth="1"/>
    <col min="3584" max="3588" width="9.13333333333333" style="224" hidden="1" customWidth="1"/>
    <col min="3589" max="3831" width="9.13333333333333" style="224"/>
    <col min="3832" max="3832" width="30.1333333333333" style="224" customWidth="1"/>
    <col min="3833" max="3835" width="16.6333333333333" style="224" customWidth="1"/>
    <col min="3836" max="3836" width="30.1333333333333" style="224" customWidth="1"/>
    <col min="3837" max="3839" width="18" style="224" customWidth="1"/>
    <col min="3840" max="3844" width="9.13333333333333" style="224" hidden="1" customWidth="1"/>
    <col min="3845" max="4087" width="9.13333333333333" style="224"/>
    <col min="4088" max="4088" width="30.1333333333333" style="224" customWidth="1"/>
    <col min="4089" max="4091" width="16.6333333333333" style="224" customWidth="1"/>
    <col min="4092" max="4092" width="30.1333333333333" style="224" customWidth="1"/>
    <col min="4093" max="4095" width="18" style="224" customWidth="1"/>
    <col min="4096" max="4100" width="9.13333333333333" style="224" hidden="1" customWidth="1"/>
    <col min="4101" max="4343" width="9.13333333333333" style="224"/>
    <col min="4344" max="4344" width="30.1333333333333" style="224" customWidth="1"/>
    <col min="4345" max="4347" width="16.6333333333333" style="224" customWidth="1"/>
    <col min="4348" max="4348" width="30.1333333333333" style="224" customWidth="1"/>
    <col min="4349" max="4351" width="18" style="224" customWidth="1"/>
    <col min="4352" max="4356" width="9.13333333333333" style="224" hidden="1" customWidth="1"/>
    <col min="4357" max="4599" width="9.13333333333333" style="224"/>
    <col min="4600" max="4600" width="30.1333333333333" style="224" customWidth="1"/>
    <col min="4601" max="4603" width="16.6333333333333" style="224" customWidth="1"/>
    <col min="4604" max="4604" width="30.1333333333333" style="224" customWidth="1"/>
    <col min="4605" max="4607" width="18" style="224" customWidth="1"/>
    <col min="4608" max="4612" width="9.13333333333333" style="224" hidden="1" customWidth="1"/>
    <col min="4613" max="4855" width="9.13333333333333" style="224"/>
    <col min="4856" max="4856" width="30.1333333333333" style="224" customWidth="1"/>
    <col min="4857" max="4859" width="16.6333333333333" style="224" customWidth="1"/>
    <col min="4860" max="4860" width="30.1333333333333" style="224" customWidth="1"/>
    <col min="4861" max="4863" width="18" style="224" customWidth="1"/>
    <col min="4864" max="4868" width="9.13333333333333" style="224" hidden="1" customWidth="1"/>
    <col min="4869" max="5111" width="9.13333333333333" style="224"/>
    <col min="5112" max="5112" width="30.1333333333333" style="224" customWidth="1"/>
    <col min="5113" max="5115" width="16.6333333333333" style="224" customWidth="1"/>
    <col min="5116" max="5116" width="30.1333333333333" style="224" customWidth="1"/>
    <col min="5117" max="5119" width="18" style="224" customWidth="1"/>
    <col min="5120" max="5124" width="9.13333333333333" style="224" hidden="1" customWidth="1"/>
    <col min="5125" max="5367" width="9.13333333333333" style="224"/>
    <col min="5368" max="5368" width="30.1333333333333" style="224" customWidth="1"/>
    <col min="5369" max="5371" width="16.6333333333333" style="224" customWidth="1"/>
    <col min="5372" max="5372" width="30.1333333333333" style="224" customWidth="1"/>
    <col min="5373" max="5375" width="18" style="224" customWidth="1"/>
    <col min="5376" max="5380" width="9.13333333333333" style="224" hidden="1" customWidth="1"/>
    <col min="5381" max="5623" width="9.13333333333333" style="224"/>
    <col min="5624" max="5624" width="30.1333333333333" style="224" customWidth="1"/>
    <col min="5625" max="5627" width="16.6333333333333" style="224" customWidth="1"/>
    <col min="5628" max="5628" width="30.1333333333333" style="224" customWidth="1"/>
    <col min="5629" max="5631" width="18" style="224" customWidth="1"/>
    <col min="5632" max="5636" width="9.13333333333333" style="224" hidden="1" customWidth="1"/>
    <col min="5637" max="5879" width="9.13333333333333" style="224"/>
    <col min="5880" max="5880" width="30.1333333333333" style="224" customWidth="1"/>
    <col min="5881" max="5883" width="16.6333333333333" style="224" customWidth="1"/>
    <col min="5884" max="5884" width="30.1333333333333" style="224" customWidth="1"/>
    <col min="5885" max="5887" width="18" style="224" customWidth="1"/>
    <col min="5888" max="5892" width="9.13333333333333" style="224" hidden="1" customWidth="1"/>
    <col min="5893" max="6135" width="9.13333333333333" style="224"/>
    <col min="6136" max="6136" width="30.1333333333333" style="224" customWidth="1"/>
    <col min="6137" max="6139" width="16.6333333333333" style="224" customWidth="1"/>
    <col min="6140" max="6140" width="30.1333333333333" style="224" customWidth="1"/>
    <col min="6141" max="6143" width="18" style="224" customWidth="1"/>
    <col min="6144" max="6148" width="9.13333333333333" style="224" hidden="1" customWidth="1"/>
    <col min="6149" max="6391" width="9.13333333333333" style="224"/>
    <col min="6392" max="6392" width="30.1333333333333" style="224" customWidth="1"/>
    <col min="6393" max="6395" width="16.6333333333333" style="224" customWidth="1"/>
    <col min="6396" max="6396" width="30.1333333333333" style="224" customWidth="1"/>
    <col min="6397" max="6399" width="18" style="224" customWidth="1"/>
    <col min="6400" max="6404" width="9.13333333333333" style="224" hidden="1" customWidth="1"/>
    <col min="6405" max="6647" width="9.13333333333333" style="224"/>
    <col min="6648" max="6648" width="30.1333333333333" style="224" customWidth="1"/>
    <col min="6649" max="6651" width="16.6333333333333" style="224" customWidth="1"/>
    <col min="6652" max="6652" width="30.1333333333333" style="224" customWidth="1"/>
    <col min="6653" max="6655" width="18" style="224" customWidth="1"/>
    <col min="6656" max="6660" width="9.13333333333333" style="224" hidden="1" customWidth="1"/>
    <col min="6661" max="6903" width="9.13333333333333" style="224"/>
    <col min="6904" max="6904" width="30.1333333333333" style="224" customWidth="1"/>
    <col min="6905" max="6907" width="16.6333333333333" style="224" customWidth="1"/>
    <col min="6908" max="6908" width="30.1333333333333" style="224" customWidth="1"/>
    <col min="6909" max="6911" width="18" style="224" customWidth="1"/>
    <col min="6912" max="6916" width="9.13333333333333" style="224" hidden="1" customWidth="1"/>
    <col min="6917" max="7159" width="9.13333333333333" style="224"/>
    <col min="7160" max="7160" width="30.1333333333333" style="224" customWidth="1"/>
    <col min="7161" max="7163" width="16.6333333333333" style="224" customWidth="1"/>
    <col min="7164" max="7164" width="30.1333333333333" style="224" customWidth="1"/>
    <col min="7165" max="7167" width="18" style="224" customWidth="1"/>
    <col min="7168" max="7172" width="9.13333333333333" style="224" hidden="1" customWidth="1"/>
    <col min="7173" max="7415" width="9.13333333333333" style="224"/>
    <col min="7416" max="7416" width="30.1333333333333" style="224" customWidth="1"/>
    <col min="7417" max="7419" width="16.6333333333333" style="224" customWidth="1"/>
    <col min="7420" max="7420" width="30.1333333333333" style="224" customWidth="1"/>
    <col min="7421" max="7423" width="18" style="224" customWidth="1"/>
    <col min="7424" max="7428" width="9.13333333333333" style="224" hidden="1" customWidth="1"/>
    <col min="7429" max="7671" width="9.13333333333333" style="224"/>
    <col min="7672" max="7672" width="30.1333333333333" style="224" customWidth="1"/>
    <col min="7673" max="7675" width="16.6333333333333" style="224" customWidth="1"/>
    <col min="7676" max="7676" width="30.1333333333333" style="224" customWidth="1"/>
    <col min="7677" max="7679" width="18" style="224" customWidth="1"/>
    <col min="7680" max="7684" width="9.13333333333333" style="224" hidden="1" customWidth="1"/>
    <col min="7685" max="7927" width="9.13333333333333" style="224"/>
    <col min="7928" max="7928" width="30.1333333333333" style="224" customWidth="1"/>
    <col min="7929" max="7931" width="16.6333333333333" style="224" customWidth="1"/>
    <col min="7932" max="7932" width="30.1333333333333" style="224" customWidth="1"/>
    <col min="7933" max="7935" width="18" style="224" customWidth="1"/>
    <col min="7936" max="7940" width="9.13333333333333" style="224" hidden="1" customWidth="1"/>
    <col min="7941" max="8183" width="9.13333333333333" style="224"/>
    <col min="8184" max="8184" width="30.1333333333333" style="224" customWidth="1"/>
    <col min="8185" max="8187" width="16.6333333333333" style="224" customWidth="1"/>
    <col min="8188" max="8188" width="30.1333333333333" style="224" customWidth="1"/>
    <col min="8189" max="8191" width="18" style="224" customWidth="1"/>
    <col min="8192" max="8196" width="9.13333333333333" style="224" hidden="1" customWidth="1"/>
    <col min="8197" max="8439" width="9.13333333333333" style="224"/>
    <col min="8440" max="8440" width="30.1333333333333" style="224" customWidth="1"/>
    <col min="8441" max="8443" width="16.6333333333333" style="224" customWidth="1"/>
    <col min="8444" max="8444" width="30.1333333333333" style="224" customWidth="1"/>
    <col min="8445" max="8447" width="18" style="224" customWidth="1"/>
    <col min="8448" max="8452" width="9.13333333333333" style="224" hidden="1" customWidth="1"/>
    <col min="8453" max="8695" width="9.13333333333333" style="224"/>
    <col min="8696" max="8696" width="30.1333333333333" style="224" customWidth="1"/>
    <col min="8697" max="8699" width="16.6333333333333" style="224" customWidth="1"/>
    <col min="8700" max="8700" width="30.1333333333333" style="224" customWidth="1"/>
    <col min="8701" max="8703" width="18" style="224" customWidth="1"/>
    <col min="8704" max="8708" width="9.13333333333333" style="224" hidden="1" customWidth="1"/>
    <col min="8709" max="8951" width="9.13333333333333" style="224"/>
    <col min="8952" max="8952" width="30.1333333333333" style="224" customWidth="1"/>
    <col min="8953" max="8955" width="16.6333333333333" style="224" customWidth="1"/>
    <col min="8956" max="8956" width="30.1333333333333" style="224" customWidth="1"/>
    <col min="8957" max="8959" width="18" style="224" customWidth="1"/>
    <col min="8960" max="8964" width="9.13333333333333" style="224" hidden="1" customWidth="1"/>
    <col min="8965" max="9207" width="9.13333333333333" style="224"/>
    <col min="9208" max="9208" width="30.1333333333333" style="224" customWidth="1"/>
    <col min="9209" max="9211" width="16.6333333333333" style="224" customWidth="1"/>
    <col min="9212" max="9212" width="30.1333333333333" style="224" customWidth="1"/>
    <col min="9213" max="9215" width="18" style="224" customWidth="1"/>
    <col min="9216" max="9220" width="9.13333333333333" style="224" hidden="1" customWidth="1"/>
    <col min="9221" max="9463" width="9.13333333333333" style="224"/>
    <col min="9464" max="9464" width="30.1333333333333" style="224" customWidth="1"/>
    <col min="9465" max="9467" width="16.6333333333333" style="224" customWidth="1"/>
    <col min="9468" max="9468" width="30.1333333333333" style="224" customWidth="1"/>
    <col min="9469" max="9471" width="18" style="224" customWidth="1"/>
    <col min="9472" max="9476" width="9.13333333333333" style="224" hidden="1" customWidth="1"/>
    <col min="9477" max="9719" width="9.13333333333333" style="224"/>
    <col min="9720" max="9720" width="30.1333333333333" style="224" customWidth="1"/>
    <col min="9721" max="9723" width="16.6333333333333" style="224" customWidth="1"/>
    <col min="9724" max="9724" width="30.1333333333333" style="224" customWidth="1"/>
    <col min="9725" max="9727" width="18" style="224" customWidth="1"/>
    <col min="9728" max="9732" width="9.13333333333333" style="224" hidden="1" customWidth="1"/>
    <col min="9733" max="9975" width="9.13333333333333" style="224"/>
    <col min="9976" max="9976" width="30.1333333333333" style="224" customWidth="1"/>
    <col min="9977" max="9979" width="16.6333333333333" style="224" customWidth="1"/>
    <col min="9980" max="9980" width="30.1333333333333" style="224" customWidth="1"/>
    <col min="9981" max="9983" width="18" style="224" customWidth="1"/>
    <col min="9984" max="9988" width="9.13333333333333" style="224" hidden="1" customWidth="1"/>
    <col min="9989" max="10231" width="9.13333333333333" style="224"/>
    <col min="10232" max="10232" width="30.1333333333333" style="224" customWidth="1"/>
    <col min="10233" max="10235" width="16.6333333333333" style="224" customWidth="1"/>
    <col min="10236" max="10236" width="30.1333333333333" style="224" customWidth="1"/>
    <col min="10237" max="10239" width="18" style="224" customWidth="1"/>
    <col min="10240" max="10244" width="9.13333333333333" style="224" hidden="1" customWidth="1"/>
    <col min="10245" max="10487" width="9.13333333333333" style="224"/>
    <col min="10488" max="10488" width="30.1333333333333" style="224" customWidth="1"/>
    <col min="10489" max="10491" width="16.6333333333333" style="224" customWidth="1"/>
    <col min="10492" max="10492" width="30.1333333333333" style="224" customWidth="1"/>
    <col min="10493" max="10495" width="18" style="224" customWidth="1"/>
    <col min="10496" max="10500" width="9.13333333333333" style="224" hidden="1" customWidth="1"/>
    <col min="10501" max="10743" width="9.13333333333333" style="224"/>
    <col min="10744" max="10744" width="30.1333333333333" style="224" customWidth="1"/>
    <col min="10745" max="10747" width="16.6333333333333" style="224" customWidth="1"/>
    <col min="10748" max="10748" width="30.1333333333333" style="224" customWidth="1"/>
    <col min="10749" max="10751" width="18" style="224" customWidth="1"/>
    <col min="10752" max="10756" width="9.13333333333333" style="224" hidden="1" customWidth="1"/>
    <col min="10757" max="10999" width="9.13333333333333" style="224"/>
    <col min="11000" max="11000" width="30.1333333333333" style="224" customWidth="1"/>
    <col min="11001" max="11003" width="16.6333333333333" style="224" customWidth="1"/>
    <col min="11004" max="11004" width="30.1333333333333" style="224" customWidth="1"/>
    <col min="11005" max="11007" width="18" style="224" customWidth="1"/>
    <col min="11008" max="11012" width="9.13333333333333" style="224" hidden="1" customWidth="1"/>
    <col min="11013" max="11255" width="9.13333333333333" style="224"/>
    <col min="11256" max="11256" width="30.1333333333333" style="224" customWidth="1"/>
    <col min="11257" max="11259" width="16.6333333333333" style="224" customWidth="1"/>
    <col min="11260" max="11260" width="30.1333333333333" style="224" customWidth="1"/>
    <col min="11261" max="11263" width="18" style="224" customWidth="1"/>
    <col min="11264" max="11268" width="9.13333333333333" style="224" hidden="1" customWidth="1"/>
    <col min="11269" max="11511" width="9.13333333333333" style="224"/>
    <col min="11512" max="11512" width="30.1333333333333" style="224" customWidth="1"/>
    <col min="11513" max="11515" width="16.6333333333333" style="224" customWidth="1"/>
    <col min="11516" max="11516" width="30.1333333333333" style="224" customWidth="1"/>
    <col min="11517" max="11519" width="18" style="224" customWidth="1"/>
    <col min="11520" max="11524" width="9.13333333333333" style="224" hidden="1" customWidth="1"/>
    <col min="11525" max="11767" width="9.13333333333333" style="224"/>
    <col min="11768" max="11768" width="30.1333333333333" style="224" customWidth="1"/>
    <col min="11769" max="11771" width="16.6333333333333" style="224" customWidth="1"/>
    <col min="11772" max="11772" width="30.1333333333333" style="224" customWidth="1"/>
    <col min="11773" max="11775" width="18" style="224" customWidth="1"/>
    <col min="11776" max="11780" width="9.13333333333333" style="224" hidden="1" customWidth="1"/>
    <col min="11781" max="12023" width="9.13333333333333" style="224"/>
    <col min="12024" max="12024" width="30.1333333333333" style="224" customWidth="1"/>
    <col min="12025" max="12027" width="16.6333333333333" style="224" customWidth="1"/>
    <col min="12028" max="12028" width="30.1333333333333" style="224" customWidth="1"/>
    <col min="12029" max="12031" width="18" style="224" customWidth="1"/>
    <col min="12032" max="12036" width="9.13333333333333" style="224" hidden="1" customWidth="1"/>
    <col min="12037" max="12279" width="9.13333333333333" style="224"/>
    <col min="12280" max="12280" width="30.1333333333333" style="224" customWidth="1"/>
    <col min="12281" max="12283" width="16.6333333333333" style="224" customWidth="1"/>
    <col min="12284" max="12284" width="30.1333333333333" style="224" customWidth="1"/>
    <col min="12285" max="12287" width="18" style="224" customWidth="1"/>
    <col min="12288" max="12292" width="9.13333333333333" style="224" hidden="1" customWidth="1"/>
    <col min="12293" max="12535" width="9.13333333333333" style="224"/>
    <col min="12536" max="12536" width="30.1333333333333" style="224" customWidth="1"/>
    <col min="12537" max="12539" width="16.6333333333333" style="224" customWidth="1"/>
    <col min="12540" max="12540" width="30.1333333333333" style="224" customWidth="1"/>
    <col min="12541" max="12543" width="18" style="224" customWidth="1"/>
    <col min="12544" max="12548" width="9.13333333333333" style="224" hidden="1" customWidth="1"/>
    <col min="12549" max="12791" width="9.13333333333333" style="224"/>
    <col min="12792" max="12792" width="30.1333333333333" style="224" customWidth="1"/>
    <col min="12793" max="12795" width="16.6333333333333" style="224" customWidth="1"/>
    <col min="12796" max="12796" width="30.1333333333333" style="224" customWidth="1"/>
    <col min="12797" max="12799" width="18" style="224" customWidth="1"/>
    <col min="12800" max="12804" width="9.13333333333333" style="224" hidden="1" customWidth="1"/>
    <col min="12805" max="13047" width="9.13333333333333" style="224"/>
    <col min="13048" max="13048" width="30.1333333333333" style="224" customWidth="1"/>
    <col min="13049" max="13051" width="16.6333333333333" style="224" customWidth="1"/>
    <col min="13052" max="13052" width="30.1333333333333" style="224" customWidth="1"/>
    <col min="13053" max="13055" width="18" style="224" customWidth="1"/>
    <col min="13056" max="13060" width="9.13333333333333" style="224" hidden="1" customWidth="1"/>
    <col min="13061" max="13303" width="9.13333333333333" style="224"/>
    <col min="13304" max="13304" width="30.1333333333333" style="224" customWidth="1"/>
    <col min="13305" max="13307" width="16.6333333333333" style="224" customWidth="1"/>
    <col min="13308" max="13308" width="30.1333333333333" style="224" customWidth="1"/>
    <col min="13309" max="13311" width="18" style="224" customWidth="1"/>
    <col min="13312" max="13316" width="9.13333333333333" style="224" hidden="1" customWidth="1"/>
    <col min="13317" max="13559" width="9.13333333333333" style="224"/>
    <col min="13560" max="13560" width="30.1333333333333" style="224" customWidth="1"/>
    <col min="13561" max="13563" width="16.6333333333333" style="224" customWidth="1"/>
    <col min="13564" max="13564" width="30.1333333333333" style="224" customWidth="1"/>
    <col min="13565" max="13567" width="18" style="224" customWidth="1"/>
    <col min="13568" max="13572" width="9.13333333333333" style="224" hidden="1" customWidth="1"/>
    <col min="13573" max="13815" width="9.13333333333333" style="224"/>
    <col min="13816" max="13816" width="30.1333333333333" style="224" customWidth="1"/>
    <col min="13817" max="13819" width="16.6333333333333" style="224" customWidth="1"/>
    <col min="13820" max="13820" width="30.1333333333333" style="224" customWidth="1"/>
    <col min="13821" max="13823" width="18" style="224" customWidth="1"/>
    <col min="13824" max="13828" width="9.13333333333333" style="224" hidden="1" customWidth="1"/>
    <col min="13829" max="14071" width="9.13333333333333" style="224"/>
    <col min="14072" max="14072" width="30.1333333333333" style="224" customWidth="1"/>
    <col min="14073" max="14075" width="16.6333333333333" style="224" customWidth="1"/>
    <col min="14076" max="14076" width="30.1333333333333" style="224" customWidth="1"/>
    <col min="14077" max="14079" width="18" style="224" customWidth="1"/>
    <col min="14080" max="14084" width="9.13333333333333" style="224" hidden="1" customWidth="1"/>
    <col min="14085" max="14327" width="9.13333333333333" style="224"/>
    <col min="14328" max="14328" width="30.1333333333333" style="224" customWidth="1"/>
    <col min="14329" max="14331" width="16.6333333333333" style="224" customWidth="1"/>
    <col min="14332" max="14332" width="30.1333333333333" style="224" customWidth="1"/>
    <col min="14333" max="14335" width="18" style="224" customWidth="1"/>
    <col min="14336" max="14340" width="9.13333333333333" style="224" hidden="1" customWidth="1"/>
    <col min="14341" max="14583" width="9.13333333333333" style="224"/>
    <col min="14584" max="14584" width="30.1333333333333" style="224" customWidth="1"/>
    <col min="14585" max="14587" width="16.6333333333333" style="224" customWidth="1"/>
    <col min="14588" max="14588" width="30.1333333333333" style="224" customWidth="1"/>
    <col min="14589" max="14591" width="18" style="224" customWidth="1"/>
    <col min="14592" max="14596" width="9.13333333333333" style="224" hidden="1" customWidth="1"/>
    <col min="14597" max="14839" width="9.13333333333333" style="224"/>
    <col min="14840" max="14840" width="30.1333333333333" style="224" customWidth="1"/>
    <col min="14841" max="14843" width="16.6333333333333" style="224" customWidth="1"/>
    <col min="14844" max="14844" width="30.1333333333333" style="224" customWidth="1"/>
    <col min="14845" max="14847" width="18" style="224" customWidth="1"/>
    <col min="14848" max="14852" width="9.13333333333333" style="224" hidden="1" customWidth="1"/>
    <col min="14853" max="15095" width="9.13333333333333" style="224"/>
    <col min="15096" max="15096" width="30.1333333333333" style="224" customWidth="1"/>
    <col min="15097" max="15099" width="16.6333333333333" style="224" customWidth="1"/>
    <col min="15100" max="15100" width="30.1333333333333" style="224" customWidth="1"/>
    <col min="15101" max="15103" width="18" style="224" customWidth="1"/>
    <col min="15104" max="15108" width="9.13333333333333" style="224" hidden="1" customWidth="1"/>
    <col min="15109" max="15351" width="9.13333333333333" style="224"/>
    <col min="15352" max="15352" width="30.1333333333333" style="224" customWidth="1"/>
    <col min="15353" max="15355" width="16.6333333333333" style="224" customWidth="1"/>
    <col min="15356" max="15356" width="30.1333333333333" style="224" customWidth="1"/>
    <col min="15357" max="15359" width="18" style="224" customWidth="1"/>
    <col min="15360" max="15364" width="9.13333333333333" style="224" hidden="1" customWidth="1"/>
    <col min="15365" max="15607" width="9.13333333333333" style="224"/>
    <col min="15608" max="15608" width="30.1333333333333" style="224" customWidth="1"/>
    <col min="15609" max="15611" width="16.6333333333333" style="224" customWidth="1"/>
    <col min="15612" max="15612" width="30.1333333333333" style="224" customWidth="1"/>
    <col min="15613" max="15615" width="18" style="224" customWidth="1"/>
    <col min="15616" max="15620" width="9.13333333333333" style="224" hidden="1" customWidth="1"/>
    <col min="15621" max="15863" width="9.13333333333333" style="224"/>
    <col min="15864" max="15864" width="30.1333333333333" style="224" customWidth="1"/>
    <col min="15865" max="15867" width="16.6333333333333" style="224" customWidth="1"/>
    <col min="15868" max="15868" width="30.1333333333333" style="224" customWidth="1"/>
    <col min="15869" max="15871" width="18" style="224" customWidth="1"/>
    <col min="15872" max="15876" width="9.13333333333333" style="224" hidden="1" customWidth="1"/>
    <col min="15877" max="16119" width="9.13333333333333" style="224"/>
    <col min="16120" max="16120" width="30.1333333333333" style="224" customWidth="1"/>
    <col min="16121" max="16123" width="16.6333333333333" style="224" customWidth="1"/>
    <col min="16124" max="16124" width="30.1333333333333" style="224" customWidth="1"/>
    <col min="16125" max="16127" width="18" style="224" customWidth="1"/>
    <col min="16128" max="16132" width="9.13333333333333" style="224" hidden="1" customWidth="1"/>
    <col min="16133" max="16384" width="9.13333333333333" style="224"/>
  </cols>
  <sheetData>
    <row r="1" s="218" customFormat="1" ht="19.5" customHeight="1" spans="1:3">
      <c r="A1" s="113" t="s">
        <v>435</v>
      </c>
      <c r="B1" s="219"/>
      <c r="C1" s="219"/>
    </row>
    <row r="2" s="219" customFormat="1" ht="20.25" spans="1:4">
      <c r="A2" s="138" t="s">
        <v>436</v>
      </c>
      <c r="B2" s="138"/>
      <c r="C2" s="138"/>
      <c r="D2" s="138"/>
    </row>
    <row r="3" s="220" customFormat="1" ht="19.5" customHeight="1" spans="1:4">
      <c r="A3" s="225"/>
      <c r="B3" s="225"/>
      <c r="C3" s="225"/>
      <c r="D3" s="226" t="s">
        <v>70</v>
      </c>
    </row>
    <row r="4" s="220" customFormat="1" ht="50.1" customHeight="1" spans="1:4">
      <c r="A4" s="227" t="s">
        <v>100</v>
      </c>
      <c r="B4" s="122" t="s">
        <v>73</v>
      </c>
      <c r="C4" s="122" t="s">
        <v>310</v>
      </c>
      <c r="D4" s="167" t="s">
        <v>311</v>
      </c>
    </row>
    <row r="5" s="221" customFormat="1" ht="24.95" customHeight="1" spans="1:4">
      <c r="A5" s="228" t="s">
        <v>75</v>
      </c>
      <c r="B5" s="236">
        <f>SUM(B6:B18)</f>
        <v>1327</v>
      </c>
      <c r="C5" s="236">
        <f>SUM(C6:C18)</f>
        <v>1000</v>
      </c>
      <c r="D5" s="237">
        <f>C5/B5</f>
        <v>0.753579502637528</v>
      </c>
    </row>
    <row r="6" s="221" customFormat="1" ht="24.95" customHeight="1" spans="1:4">
      <c r="A6" s="204" t="s">
        <v>215</v>
      </c>
      <c r="B6" s="231"/>
      <c r="C6" s="231"/>
      <c r="D6" s="238"/>
    </row>
    <row r="7" s="221" customFormat="1" ht="24.95" customHeight="1" spans="1:4">
      <c r="A7" s="204" t="s">
        <v>216</v>
      </c>
      <c r="B7" s="231"/>
      <c r="C7" s="231"/>
      <c r="D7" s="238"/>
    </row>
    <row r="8" s="221" customFormat="1" ht="24.95" customHeight="1" spans="1:4">
      <c r="A8" s="204" t="s">
        <v>217</v>
      </c>
      <c r="B8" s="231"/>
      <c r="C8" s="231"/>
      <c r="D8" s="238"/>
    </row>
    <row r="9" s="221" customFormat="1" ht="24.95" customHeight="1" spans="1:4">
      <c r="A9" s="204" t="s">
        <v>218</v>
      </c>
      <c r="B9" s="231"/>
      <c r="C9" s="231"/>
      <c r="D9" s="238"/>
    </row>
    <row r="10" s="221" customFormat="1" ht="24.95" customHeight="1" spans="1:4">
      <c r="A10" s="204" t="s">
        <v>219</v>
      </c>
      <c r="B10" s="231"/>
      <c r="C10" s="231"/>
      <c r="D10" s="238"/>
    </row>
    <row r="11" s="221" customFormat="1" ht="24.95" customHeight="1" spans="1:4">
      <c r="A11" s="204" t="s">
        <v>220</v>
      </c>
      <c r="B11" s="231"/>
      <c r="C11" s="231"/>
      <c r="D11" s="238"/>
    </row>
    <row r="12" s="222" customFormat="1" ht="24.95" customHeight="1" spans="1:4">
      <c r="A12" s="204" t="s">
        <v>221</v>
      </c>
      <c r="B12" s="231"/>
      <c r="C12" s="231"/>
      <c r="D12" s="238"/>
    </row>
    <row r="13" s="223" customFormat="1" ht="24.95" customHeight="1" spans="1:4">
      <c r="A13" s="204" t="s">
        <v>222</v>
      </c>
      <c r="B13" s="231"/>
      <c r="C13" s="231"/>
      <c r="D13" s="238"/>
    </row>
    <row r="14" ht="24.95" customHeight="1" spans="1:4">
      <c r="A14" s="204" t="s">
        <v>223</v>
      </c>
      <c r="B14" s="231"/>
      <c r="C14" s="231"/>
      <c r="D14" s="238"/>
    </row>
    <row r="15" ht="24.95" customHeight="1" spans="1:4">
      <c r="A15" s="204" t="s">
        <v>224</v>
      </c>
      <c r="B15" s="231"/>
      <c r="C15" s="231"/>
      <c r="D15" s="238"/>
    </row>
    <row r="16" ht="24.95" customHeight="1" spans="1:4">
      <c r="A16" s="204" t="s">
        <v>225</v>
      </c>
      <c r="B16" s="231">
        <v>945</v>
      </c>
      <c r="C16" s="231">
        <v>1000</v>
      </c>
      <c r="D16" s="238">
        <f>C16/B16</f>
        <v>1.05820105820106</v>
      </c>
    </row>
    <row r="17" ht="24.95" customHeight="1" spans="1:4">
      <c r="A17" s="204" t="s">
        <v>226</v>
      </c>
      <c r="B17" s="231"/>
      <c r="C17" s="231"/>
      <c r="D17" s="238"/>
    </row>
    <row r="18" ht="24.95" customHeight="1" spans="1:4">
      <c r="A18" s="233" t="s">
        <v>432</v>
      </c>
      <c r="B18" s="234">
        <v>382</v>
      </c>
      <c r="C18" s="234"/>
      <c r="D18" s="239"/>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D3"/>
  <sheetViews>
    <sheetView workbookViewId="0">
      <selection activeCell="D11" sqref="D11"/>
    </sheetView>
  </sheetViews>
  <sheetFormatPr defaultColWidth="9" defaultRowHeight="13.5" outlineLevelRow="2" outlineLevelCol="3"/>
  <cols>
    <col min="1" max="4" width="22" style="109" customWidth="1"/>
    <col min="5" max="5" width="28.8833333333333" style="109" customWidth="1"/>
    <col min="6" max="16384" width="9" style="109"/>
  </cols>
  <sheetData>
    <row r="1" ht="105" customHeight="1" spans="1:4">
      <c r="A1" s="164" t="s">
        <v>437</v>
      </c>
      <c r="B1" s="110"/>
      <c r="C1" s="110"/>
      <c r="D1" s="110"/>
    </row>
    <row r="2" ht="20" customHeight="1" spans="1:4">
      <c r="A2" s="165" t="s">
        <v>438</v>
      </c>
      <c r="B2" s="165"/>
      <c r="C2" s="165"/>
      <c r="D2" s="165"/>
    </row>
    <row r="3" ht="20" customHeight="1" spans="1:4">
      <c r="A3" s="165"/>
      <c r="B3" s="165"/>
      <c r="C3" s="165"/>
      <c r="D3" s="165"/>
    </row>
  </sheetData>
  <mergeCells count="2">
    <mergeCell ref="A1:D1"/>
    <mergeCell ref="A2:D3"/>
  </mergeCells>
  <pageMargins left="0.699305555555556" right="0.699305555555556" top="0.75" bottom="0.75" header="0.3" footer="0.3"/>
  <pageSetup paperSize="9" scale="96"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L29"/>
  <sheetViews>
    <sheetView showZeros="0" view="pageBreakPreview" zoomScale="70" zoomScaleNormal="100" workbookViewId="0">
      <selection activeCell="C5" sqref="C5"/>
    </sheetView>
  </sheetViews>
  <sheetFormatPr defaultColWidth="6.75" defaultRowHeight="11.25"/>
  <cols>
    <col min="1" max="1" width="35.6333333333333" style="114" customWidth="1"/>
    <col min="2" max="4" width="15.6333333333333" style="114" customWidth="1"/>
    <col min="5" max="38" width="9" style="114" customWidth="1"/>
    <col min="39" max="16384" width="6.75" style="114"/>
  </cols>
  <sheetData>
    <row r="1" ht="19.5" customHeight="1" spans="1:1">
      <c r="A1" s="136" t="s">
        <v>98</v>
      </c>
    </row>
    <row r="2" ht="31.5" customHeight="1" spans="1:38">
      <c r="A2" s="115" t="s">
        <v>99</v>
      </c>
      <c r="B2" s="115"/>
      <c r="C2" s="115"/>
      <c r="D2" s="115"/>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row>
    <row r="3" s="113" customFormat="1" ht="19.5" customHeight="1" spans="1:38">
      <c r="A3" s="117"/>
      <c r="B3" s="118"/>
      <c r="C3" s="118"/>
      <c r="D3" s="119" t="s">
        <v>70</v>
      </c>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row>
    <row r="4" s="113" customFormat="1" ht="50.1" customHeight="1" spans="1:38">
      <c r="A4" s="121" t="s">
        <v>100</v>
      </c>
      <c r="B4" s="166" t="s">
        <v>72</v>
      </c>
      <c r="C4" s="166" t="s">
        <v>73</v>
      </c>
      <c r="D4" s="167" t="s">
        <v>74</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35"/>
    </row>
    <row r="5" s="113" customFormat="1" ht="24.95" customHeight="1" spans="1:4">
      <c r="A5" s="168" t="s">
        <v>101</v>
      </c>
      <c r="B5" s="169">
        <f>SUM(B6:B29)</f>
        <v>988425</v>
      </c>
      <c r="C5" s="169">
        <f>SUM(C6:C29)</f>
        <v>1018998</v>
      </c>
      <c r="D5" s="353">
        <f>C5/B5</f>
        <v>1.03093102663328</v>
      </c>
    </row>
    <row r="6" s="113" customFormat="1" ht="24.95" customHeight="1" spans="1:38">
      <c r="A6" s="171" t="s">
        <v>102</v>
      </c>
      <c r="B6" s="284">
        <v>74477</v>
      </c>
      <c r="C6" s="284">
        <v>82006</v>
      </c>
      <c r="D6" s="354">
        <f t="shared" ref="D6:D29" si="0">C6/B6</f>
        <v>1.10109161217557</v>
      </c>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row>
    <row r="7" s="113" customFormat="1" ht="24.95" customHeight="1" spans="1:38">
      <c r="A7" s="171" t="s">
        <v>103</v>
      </c>
      <c r="B7" s="284">
        <v>0</v>
      </c>
      <c r="C7" s="284">
        <v>0</v>
      </c>
      <c r="D7" s="354"/>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row>
    <row r="8" s="113" customFormat="1" ht="24.95" customHeight="1" spans="1:38">
      <c r="A8" s="171" t="s">
        <v>104</v>
      </c>
      <c r="B8" s="284">
        <v>478</v>
      </c>
      <c r="C8" s="284">
        <v>654</v>
      </c>
      <c r="D8" s="354">
        <f t="shared" si="0"/>
        <v>1.36820083682008</v>
      </c>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row>
    <row r="9" s="113" customFormat="1" ht="24.95" customHeight="1" spans="1:38">
      <c r="A9" s="171" t="s">
        <v>105</v>
      </c>
      <c r="B9" s="284">
        <v>83478</v>
      </c>
      <c r="C9" s="284">
        <v>83502</v>
      </c>
      <c r="D9" s="354">
        <f t="shared" si="0"/>
        <v>1.00028750089844</v>
      </c>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row>
    <row r="10" s="113" customFormat="1" ht="24.95" customHeight="1" spans="1:38">
      <c r="A10" s="171" t="s">
        <v>106</v>
      </c>
      <c r="B10" s="284">
        <v>186576</v>
      </c>
      <c r="C10" s="284">
        <v>202892</v>
      </c>
      <c r="D10" s="354">
        <f t="shared" si="0"/>
        <v>1.08744961838607</v>
      </c>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row>
    <row r="11" s="113" customFormat="1" ht="24.95" customHeight="1" spans="1:38">
      <c r="A11" s="171" t="s">
        <v>107</v>
      </c>
      <c r="B11" s="284">
        <v>34815</v>
      </c>
      <c r="C11" s="284">
        <v>34835</v>
      </c>
      <c r="D11" s="354">
        <f t="shared" si="0"/>
        <v>1.00057446502944</v>
      </c>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row>
    <row r="12" s="113" customFormat="1" ht="24.95" customHeight="1" spans="1:38">
      <c r="A12" s="171" t="s">
        <v>108</v>
      </c>
      <c r="B12" s="284">
        <v>11642</v>
      </c>
      <c r="C12" s="284">
        <v>10805</v>
      </c>
      <c r="D12" s="354">
        <f t="shared" si="0"/>
        <v>0.928105136574472</v>
      </c>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row>
    <row r="13" s="113" customFormat="1" ht="24.95" customHeight="1" spans="1:38">
      <c r="A13" s="171" t="s">
        <v>109</v>
      </c>
      <c r="B13" s="284">
        <v>105311</v>
      </c>
      <c r="C13" s="284">
        <v>120576</v>
      </c>
      <c r="D13" s="354">
        <f t="shared" si="0"/>
        <v>1.14495161948894</v>
      </c>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row>
    <row r="14" s="113" customFormat="1" ht="24.95" customHeight="1" spans="1:38">
      <c r="A14" s="171" t="s">
        <v>110</v>
      </c>
      <c r="B14" s="284">
        <v>116352</v>
      </c>
      <c r="C14" s="284">
        <v>75704</v>
      </c>
      <c r="D14" s="354">
        <f t="shared" si="0"/>
        <v>0.650646314631463</v>
      </c>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row>
    <row r="15" s="113" customFormat="1" ht="24.95" customHeight="1" spans="1:38">
      <c r="A15" s="171" t="s">
        <v>111</v>
      </c>
      <c r="B15" s="284">
        <v>7894</v>
      </c>
      <c r="C15" s="284">
        <v>13413</v>
      </c>
      <c r="D15" s="354">
        <f t="shared" si="0"/>
        <v>1.69913858626805</v>
      </c>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row>
    <row r="16" s="113" customFormat="1" ht="24.95" customHeight="1" spans="1:38">
      <c r="A16" s="171" t="s">
        <v>112</v>
      </c>
      <c r="B16" s="284">
        <v>132535</v>
      </c>
      <c r="C16" s="284">
        <v>182457</v>
      </c>
      <c r="D16" s="354">
        <f t="shared" si="0"/>
        <v>1.37667031350209</v>
      </c>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row>
    <row r="17" s="113" customFormat="1" ht="24.95" customHeight="1" spans="1:38">
      <c r="A17" s="171" t="s">
        <v>113</v>
      </c>
      <c r="B17" s="284">
        <v>9235</v>
      </c>
      <c r="C17" s="284">
        <v>11663</v>
      </c>
      <c r="D17" s="354">
        <f t="shared" si="0"/>
        <v>1.26291283161884</v>
      </c>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row>
    <row r="18" s="113" customFormat="1" ht="24.95" customHeight="1" spans="1:38">
      <c r="A18" s="171" t="s">
        <v>114</v>
      </c>
      <c r="B18" s="284">
        <v>4170</v>
      </c>
      <c r="C18" s="284">
        <v>6844</v>
      </c>
      <c r="D18" s="354">
        <f t="shared" si="0"/>
        <v>1.64124700239808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row>
    <row r="19" s="113" customFormat="1" ht="24.95" customHeight="1" spans="1:38">
      <c r="A19" s="171" t="s">
        <v>115</v>
      </c>
      <c r="B19" s="284">
        <v>122818</v>
      </c>
      <c r="C19" s="284">
        <v>96232</v>
      </c>
      <c r="D19" s="354">
        <f t="shared" si="0"/>
        <v>0.783533358302529</v>
      </c>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row>
    <row r="20" s="113" customFormat="1" ht="24.95" customHeight="1" spans="1:38">
      <c r="A20" s="171" t="s">
        <v>116</v>
      </c>
      <c r="B20" s="284">
        <v>4823</v>
      </c>
      <c r="C20" s="284">
        <v>4287</v>
      </c>
      <c r="D20" s="354">
        <f t="shared" si="0"/>
        <v>0.888865851130002</v>
      </c>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row>
    <row r="21" s="113" customFormat="1" ht="24.95" customHeight="1" spans="1:38">
      <c r="A21" s="171" t="s">
        <v>117</v>
      </c>
      <c r="B21" s="284">
        <v>16829</v>
      </c>
      <c r="C21" s="284">
        <v>19792</v>
      </c>
      <c r="D21" s="354">
        <f t="shared" si="0"/>
        <v>1.17606512567592</v>
      </c>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row>
    <row r="22" s="113" customFormat="1" ht="24.95" customHeight="1" spans="1:38">
      <c r="A22" s="171" t="s">
        <v>118</v>
      </c>
      <c r="B22" s="284">
        <v>0</v>
      </c>
      <c r="C22" s="284">
        <v>0</v>
      </c>
      <c r="D22" s="354"/>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row>
    <row r="23" s="113" customFormat="1" ht="24.95" customHeight="1" spans="1:38">
      <c r="A23" s="171" t="s">
        <v>119</v>
      </c>
      <c r="B23" s="284">
        <v>5863</v>
      </c>
      <c r="C23" s="284">
        <v>2437</v>
      </c>
      <c r="D23" s="354">
        <f t="shared" si="0"/>
        <v>0.415657513218489</v>
      </c>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row>
    <row r="24" s="113" customFormat="1" ht="24.95" customHeight="1" spans="1:38">
      <c r="A24" s="171" t="s">
        <v>120</v>
      </c>
      <c r="B24" s="284">
        <v>31997</v>
      </c>
      <c r="C24" s="284">
        <v>32734</v>
      </c>
      <c r="D24" s="354">
        <f t="shared" si="0"/>
        <v>1.02303340938213</v>
      </c>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5" s="113" customFormat="1" ht="24.95" customHeight="1" spans="1:38">
      <c r="A25" s="171" t="s">
        <v>121</v>
      </c>
      <c r="B25" s="284">
        <v>2</v>
      </c>
      <c r="C25" s="284">
        <v>4</v>
      </c>
      <c r="D25" s="354">
        <f t="shared" si="0"/>
        <v>2</v>
      </c>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row>
    <row r="26" s="113" customFormat="1" ht="24.95" customHeight="1" spans="1:38">
      <c r="A26" s="171" t="s">
        <v>122</v>
      </c>
      <c r="B26" s="284">
        <v>10303</v>
      </c>
      <c r="C26" s="284">
        <v>10455</v>
      </c>
      <c r="D26" s="354">
        <f t="shared" si="0"/>
        <v>1.0147529845676</v>
      </c>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s="113" customFormat="1" ht="24.95" customHeight="1" spans="1:38">
      <c r="A27" s="171" t="s">
        <v>123</v>
      </c>
      <c r="B27" s="284">
        <v>215</v>
      </c>
      <c r="C27" s="284">
        <v>159</v>
      </c>
      <c r="D27" s="354">
        <f t="shared" si="0"/>
        <v>0.73953488372093</v>
      </c>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row>
    <row r="28" s="113" customFormat="1" ht="24.95" customHeight="1" spans="1:38">
      <c r="A28" s="171" t="s">
        <v>124</v>
      </c>
      <c r="B28" s="284">
        <v>28603</v>
      </c>
      <c r="C28" s="284">
        <v>27543</v>
      </c>
      <c r="D28" s="354">
        <f t="shared" si="0"/>
        <v>0.962940950249974</v>
      </c>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row>
    <row r="29" s="113" customFormat="1" ht="24.95" customHeight="1" spans="1:38">
      <c r="A29" s="174" t="s">
        <v>125</v>
      </c>
      <c r="B29" s="285">
        <v>9</v>
      </c>
      <c r="C29" s="285">
        <v>4</v>
      </c>
      <c r="D29" s="361">
        <f t="shared" si="0"/>
        <v>0.444444444444444</v>
      </c>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scale="98" fitToHeight="0" orientation="portrait"/>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13"/>
  <sheetViews>
    <sheetView showGridLines="0" showZeros="0" topLeftCell="A3" workbookViewId="0">
      <selection activeCell="C6" sqref="C6:C13"/>
    </sheetView>
  </sheetViews>
  <sheetFormatPr defaultColWidth="9.13333333333333" defaultRowHeight="14.25" outlineLevelCol="4"/>
  <cols>
    <col min="1" max="1" width="35.6333333333333" style="223" customWidth="1"/>
    <col min="2" max="4" width="15.6333333333333" style="223" customWidth="1"/>
    <col min="5" max="5" width="13.75" style="224"/>
    <col min="6" max="245" width="9.13333333333333" style="224"/>
    <col min="246" max="246" width="30.1333333333333" style="224" customWidth="1"/>
    <col min="247" max="249" width="16.6333333333333" style="224" customWidth="1"/>
    <col min="250" max="250" width="30.1333333333333" style="224" customWidth="1"/>
    <col min="251" max="253" width="18" style="224" customWidth="1"/>
    <col min="254" max="258" width="9.13333333333333" style="224" hidden="1" customWidth="1"/>
    <col min="259" max="501" width="9.13333333333333" style="224"/>
    <col min="502" max="502" width="30.1333333333333" style="224" customWidth="1"/>
    <col min="503" max="505" width="16.6333333333333" style="224" customWidth="1"/>
    <col min="506" max="506" width="30.1333333333333" style="224" customWidth="1"/>
    <col min="507" max="509" width="18" style="224" customWidth="1"/>
    <col min="510" max="514" width="9.13333333333333" style="224" hidden="1" customWidth="1"/>
    <col min="515" max="757" width="9.13333333333333" style="224"/>
    <col min="758" max="758" width="30.1333333333333" style="224" customWidth="1"/>
    <col min="759" max="761" width="16.6333333333333" style="224" customWidth="1"/>
    <col min="762" max="762" width="30.1333333333333" style="224" customWidth="1"/>
    <col min="763" max="765" width="18" style="224" customWidth="1"/>
    <col min="766" max="770" width="9.13333333333333" style="224" hidden="1" customWidth="1"/>
    <col min="771" max="1013" width="9.13333333333333" style="224"/>
    <col min="1014" max="1014" width="30.1333333333333" style="224" customWidth="1"/>
    <col min="1015" max="1017" width="16.6333333333333" style="224" customWidth="1"/>
    <col min="1018" max="1018" width="30.1333333333333" style="224" customWidth="1"/>
    <col min="1019" max="1021" width="18" style="224" customWidth="1"/>
    <col min="1022" max="1026" width="9.13333333333333" style="224" hidden="1" customWidth="1"/>
    <col min="1027" max="1269" width="9.13333333333333" style="224"/>
    <col min="1270" max="1270" width="30.1333333333333" style="224" customWidth="1"/>
    <col min="1271" max="1273" width="16.6333333333333" style="224" customWidth="1"/>
    <col min="1274" max="1274" width="30.1333333333333" style="224" customWidth="1"/>
    <col min="1275" max="1277" width="18" style="224" customWidth="1"/>
    <col min="1278" max="1282" width="9.13333333333333" style="224" hidden="1" customWidth="1"/>
    <col min="1283" max="1525" width="9.13333333333333" style="224"/>
    <col min="1526" max="1526" width="30.1333333333333" style="224" customWidth="1"/>
    <col min="1527" max="1529" width="16.6333333333333" style="224" customWidth="1"/>
    <col min="1530" max="1530" width="30.1333333333333" style="224" customWidth="1"/>
    <col min="1531" max="1533" width="18" style="224" customWidth="1"/>
    <col min="1534" max="1538" width="9.13333333333333" style="224" hidden="1" customWidth="1"/>
    <col min="1539" max="1781" width="9.13333333333333" style="224"/>
    <col min="1782" max="1782" width="30.1333333333333" style="224" customWidth="1"/>
    <col min="1783" max="1785" width="16.6333333333333" style="224" customWidth="1"/>
    <col min="1786" max="1786" width="30.1333333333333" style="224" customWidth="1"/>
    <col min="1787" max="1789" width="18" style="224" customWidth="1"/>
    <col min="1790" max="1794" width="9.13333333333333" style="224" hidden="1" customWidth="1"/>
    <col min="1795" max="2037" width="9.13333333333333" style="224"/>
    <col min="2038" max="2038" width="30.1333333333333" style="224" customWidth="1"/>
    <col min="2039" max="2041" width="16.6333333333333" style="224" customWidth="1"/>
    <col min="2042" max="2042" width="30.1333333333333" style="224" customWidth="1"/>
    <col min="2043" max="2045" width="18" style="224" customWidth="1"/>
    <col min="2046" max="2050" width="9.13333333333333" style="224" hidden="1" customWidth="1"/>
    <col min="2051" max="2293" width="9.13333333333333" style="224"/>
    <col min="2294" max="2294" width="30.1333333333333" style="224" customWidth="1"/>
    <col min="2295" max="2297" width="16.6333333333333" style="224" customWidth="1"/>
    <col min="2298" max="2298" width="30.1333333333333" style="224" customWidth="1"/>
    <col min="2299" max="2301" width="18" style="224" customWidth="1"/>
    <col min="2302" max="2306" width="9.13333333333333" style="224" hidden="1" customWidth="1"/>
    <col min="2307" max="2549" width="9.13333333333333" style="224"/>
    <col min="2550" max="2550" width="30.1333333333333" style="224" customWidth="1"/>
    <col min="2551" max="2553" width="16.6333333333333" style="224" customWidth="1"/>
    <col min="2554" max="2554" width="30.1333333333333" style="224" customWidth="1"/>
    <col min="2555" max="2557" width="18" style="224" customWidth="1"/>
    <col min="2558" max="2562" width="9.13333333333333" style="224" hidden="1" customWidth="1"/>
    <col min="2563" max="2805" width="9.13333333333333" style="224"/>
    <col min="2806" max="2806" width="30.1333333333333" style="224" customWidth="1"/>
    <col min="2807" max="2809" width="16.6333333333333" style="224" customWidth="1"/>
    <col min="2810" max="2810" width="30.1333333333333" style="224" customWidth="1"/>
    <col min="2811" max="2813" width="18" style="224" customWidth="1"/>
    <col min="2814" max="2818" width="9.13333333333333" style="224" hidden="1" customWidth="1"/>
    <col min="2819" max="3061" width="9.13333333333333" style="224"/>
    <col min="3062" max="3062" width="30.1333333333333" style="224" customWidth="1"/>
    <col min="3063" max="3065" width="16.6333333333333" style="224" customWidth="1"/>
    <col min="3066" max="3066" width="30.1333333333333" style="224" customWidth="1"/>
    <col min="3067" max="3069" width="18" style="224" customWidth="1"/>
    <col min="3070" max="3074" width="9.13333333333333" style="224" hidden="1" customWidth="1"/>
    <col min="3075" max="3317" width="9.13333333333333" style="224"/>
    <col min="3318" max="3318" width="30.1333333333333" style="224" customWidth="1"/>
    <col min="3319" max="3321" width="16.6333333333333" style="224" customWidth="1"/>
    <col min="3322" max="3322" width="30.1333333333333" style="224" customWidth="1"/>
    <col min="3323" max="3325" width="18" style="224" customWidth="1"/>
    <col min="3326" max="3330" width="9.13333333333333" style="224" hidden="1" customWidth="1"/>
    <col min="3331" max="3573" width="9.13333333333333" style="224"/>
    <col min="3574" max="3574" width="30.1333333333333" style="224" customWidth="1"/>
    <col min="3575" max="3577" width="16.6333333333333" style="224" customWidth="1"/>
    <col min="3578" max="3578" width="30.1333333333333" style="224" customWidth="1"/>
    <col min="3579" max="3581" width="18" style="224" customWidth="1"/>
    <col min="3582" max="3586" width="9.13333333333333" style="224" hidden="1" customWidth="1"/>
    <col min="3587" max="3829" width="9.13333333333333" style="224"/>
    <col min="3830" max="3830" width="30.1333333333333" style="224" customWidth="1"/>
    <col min="3831" max="3833" width="16.6333333333333" style="224" customWidth="1"/>
    <col min="3834" max="3834" width="30.1333333333333" style="224" customWidth="1"/>
    <col min="3835" max="3837" width="18" style="224" customWidth="1"/>
    <col min="3838" max="3842" width="9.13333333333333" style="224" hidden="1" customWidth="1"/>
    <col min="3843" max="4085" width="9.13333333333333" style="224"/>
    <col min="4086" max="4086" width="30.1333333333333" style="224" customWidth="1"/>
    <col min="4087" max="4089" width="16.6333333333333" style="224" customWidth="1"/>
    <col min="4090" max="4090" width="30.1333333333333" style="224" customWidth="1"/>
    <col min="4091" max="4093" width="18" style="224" customWidth="1"/>
    <col min="4094" max="4098" width="9.13333333333333" style="224" hidden="1" customWidth="1"/>
    <col min="4099" max="4341" width="9.13333333333333" style="224"/>
    <col min="4342" max="4342" width="30.1333333333333" style="224" customWidth="1"/>
    <col min="4343" max="4345" width="16.6333333333333" style="224" customWidth="1"/>
    <col min="4346" max="4346" width="30.1333333333333" style="224" customWidth="1"/>
    <col min="4347" max="4349" width="18" style="224" customWidth="1"/>
    <col min="4350" max="4354" width="9.13333333333333" style="224" hidden="1" customWidth="1"/>
    <col min="4355" max="4597" width="9.13333333333333" style="224"/>
    <col min="4598" max="4598" width="30.1333333333333" style="224" customWidth="1"/>
    <col min="4599" max="4601" width="16.6333333333333" style="224" customWidth="1"/>
    <col min="4602" max="4602" width="30.1333333333333" style="224" customWidth="1"/>
    <col min="4603" max="4605" width="18" style="224" customWidth="1"/>
    <col min="4606" max="4610" width="9.13333333333333" style="224" hidden="1" customWidth="1"/>
    <col min="4611" max="4853" width="9.13333333333333" style="224"/>
    <col min="4854" max="4854" width="30.1333333333333" style="224" customWidth="1"/>
    <col min="4855" max="4857" width="16.6333333333333" style="224" customWidth="1"/>
    <col min="4858" max="4858" width="30.1333333333333" style="224" customWidth="1"/>
    <col min="4859" max="4861" width="18" style="224" customWidth="1"/>
    <col min="4862" max="4866" width="9.13333333333333" style="224" hidden="1" customWidth="1"/>
    <col min="4867" max="5109" width="9.13333333333333" style="224"/>
    <col min="5110" max="5110" width="30.1333333333333" style="224" customWidth="1"/>
    <col min="5111" max="5113" width="16.6333333333333" style="224" customWidth="1"/>
    <col min="5114" max="5114" width="30.1333333333333" style="224" customWidth="1"/>
    <col min="5115" max="5117" width="18" style="224" customWidth="1"/>
    <col min="5118" max="5122" width="9.13333333333333" style="224" hidden="1" customWidth="1"/>
    <col min="5123" max="5365" width="9.13333333333333" style="224"/>
    <col min="5366" max="5366" width="30.1333333333333" style="224" customWidth="1"/>
    <col min="5367" max="5369" width="16.6333333333333" style="224" customWidth="1"/>
    <col min="5370" max="5370" width="30.1333333333333" style="224" customWidth="1"/>
    <col min="5371" max="5373" width="18" style="224" customWidth="1"/>
    <col min="5374" max="5378" width="9.13333333333333" style="224" hidden="1" customWidth="1"/>
    <col min="5379" max="5621" width="9.13333333333333" style="224"/>
    <col min="5622" max="5622" width="30.1333333333333" style="224" customWidth="1"/>
    <col min="5623" max="5625" width="16.6333333333333" style="224" customWidth="1"/>
    <col min="5626" max="5626" width="30.1333333333333" style="224" customWidth="1"/>
    <col min="5627" max="5629" width="18" style="224" customWidth="1"/>
    <col min="5630" max="5634" width="9.13333333333333" style="224" hidden="1" customWidth="1"/>
    <col min="5635" max="5877" width="9.13333333333333" style="224"/>
    <col min="5878" max="5878" width="30.1333333333333" style="224" customWidth="1"/>
    <col min="5879" max="5881" width="16.6333333333333" style="224" customWidth="1"/>
    <col min="5882" max="5882" width="30.1333333333333" style="224" customWidth="1"/>
    <col min="5883" max="5885" width="18" style="224" customWidth="1"/>
    <col min="5886" max="5890" width="9.13333333333333" style="224" hidden="1" customWidth="1"/>
    <col min="5891" max="6133" width="9.13333333333333" style="224"/>
    <col min="6134" max="6134" width="30.1333333333333" style="224" customWidth="1"/>
    <col min="6135" max="6137" width="16.6333333333333" style="224" customWidth="1"/>
    <col min="6138" max="6138" width="30.1333333333333" style="224" customWidth="1"/>
    <col min="6139" max="6141" width="18" style="224" customWidth="1"/>
    <col min="6142" max="6146" width="9.13333333333333" style="224" hidden="1" customWidth="1"/>
    <col min="6147" max="6389" width="9.13333333333333" style="224"/>
    <col min="6390" max="6390" width="30.1333333333333" style="224" customWidth="1"/>
    <col min="6391" max="6393" width="16.6333333333333" style="224" customWidth="1"/>
    <col min="6394" max="6394" width="30.1333333333333" style="224" customWidth="1"/>
    <col min="6395" max="6397" width="18" style="224" customWidth="1"/>
    <col min="6398" max="6402" width="9.13333333333333" style="224" hidden="1" customWidth="1"/>
    <col min="6403" max="6645" width="9.13333333333333" style="224"/>
    <col min="6646" max="6646" width="30.1333333333333" style="224" customWidth="1"/>
    <col min="6647" max="6649" width="16.6333333333333" style="224" customWidth="1"/>
    <col min="6650" max="6650" width="30.1333333333333" style="224" customWidth="1"/>
    <col min="6651" max="6653" width="18" style="224" customWidth="1"/>
    <col min="6654" max="6658" width="9.13333333333333" style="224" hidden="1" customWidth="1"/>
    <col min="6659" max="6901" width="9.13333333333333" style="224"/>
    <col min="6902" max="6902" width="30.1333333333333" style="224" customWidth="1"/>
    <col min="6903" max="6905" width="16.6333333333333" style="224" customWidth="1"/>
    <col min="6906" max="6906" width="30.1333333333333" style="224" customWidth="1"/>
    <col min="6907" max="6909" width="18" style="224" customWidth="1"/>
    <col min="6910" max="6914" width="9.13333333333333" style="224" hidden="1" customWidth="1"/>
    <col min="6915" max="7157" width="9.13333333333333" style="224"/>
    <col min="7158" max="7158" width="30.1333333333333" style="224" customWidth="1"/>
    <col min="7159" max="7161" width="16.6333333333333" style="224" customWidth="1"/>
    <col min="7162" max="7162" width="30.1333333333333" style="224" customWidth="1"/>
    <col min="7163" max="7165" width="18" style="224" customWidth="1"/>
    <col min="7166" max="7170" width="9.13333333333333" style="224" hidden="1" customWidth="1"/>
    <col min="7171" max="7413" width="9.13333333333333" style="224"/>
    <col min="7414" max="7414" width="30.1333333333333" style="224" customWidth="1"/>
    <col min="7415" max="7417" width="16.6333333333333" style="224" customWidth="1"/>
    <col min="7418" max="7418" width="30.1333333333333" style="224" customWidth="1"/>
    <col min="7419" max="7421" width="18" style="224" customWidth="1"/>
    <col min="7422" max="7426" width="9.13333333333333" style="224" hidden="1" customWidth="1"/>
    <col min="7427" max="7669" width="9.13333333333333" style="224"/>
    <col min="7670" max="7670" width="30.1333333333333" style="224" customWidth="1"/>
    <col min="7671" max="7673" width="16.6333333333333" style="224" customWidth="1"/>
    <col min="7674" max="7674" width="30.1333333333333" style="224" customWidth="1"/>
    <col min="7675" max="7677" width="18" style="224" customWidth="1"/>
    <col min="7678" max="7682" width="9.13333333333333" style="224" hidden="1" customWidth="1"/>
    <col min="7683" max="7925" width="9.13333333333333" style="224"/>
    <col min="7926" max="7926" width="30.1333333333333" style="224" customWidth="1"/>
    <col min="7927" max="7929" width="16.6333333333333" style="224" customWidth="1"/>
    <col min="7930" max="7930" width="30.1333333333333" style="224" customWidth="1"/>
    <col min="7931" max="7933" width="18" style="224" customWidth="1"/>
    <col min="7934" max="7938" width="9.13333333333333" style="224" hidden="1" customWidth="1"/>
    <col min="7939" max="8181" width="9.13333333333333" style="224"/>
    <col min="8182" max="8182" width="30.1333333333333" style="224" customWidth="1"/>
    <col min="8183" max="8185" width="16.6333333333333" style="224" customWidth="1"/>
    <col min="8186" max="8186" width="30.1333333333333" style="224" customWidth="1"/>
    <col min="8187" max="8189" width="18" style="224" customWidth="1"/>
    <col min="8190" max="8194" width="9.13333333333333" style="224" hidden="1" customWidth="1"/>
    <col min="8195" max="8437" width="9.13333333333333" style="224"/>
    <col min="8438" max="8438" width="30.1333333333333" style="224" customWidth="1"/>
    <col min="8439" max="8441" width="16.6333333333333" style="224" customWidth="1"/>
    <col min="8442" max="8442" width="30.1333333333333" style="224" customWidth="1"/>
    <col min="8443" max="8445" width="18" style="224" customWidth="1"/>
    <col min="8446" max="8450" width="9.13333333333333" style="224" hidden="1" customWidth="1"/>
    <col min="8451" max="8693" width="9.13333333333333" style="224"/>
    <col min="8694" max="8694" width="30.1333333333333" style="224" customWidth="1"/>
    <col min="8695" max="8697" width="16.6333333333333" style="224" customWidth="1"/>
    <col min="8698" max="8698" width="30.1333333333333" style="224" customWidth="1"/>
    <col min="8699" max="8701" width="18" style="224" customWidth="1"/>
    <col min="8702" max="8706" width="9.13333333333333" style="224" hidden="1" customWidth="1"/>
    <col min="8707" max="8949" width="9.13333333333333" style="224"/>
    <col min="8950" max="8950" width="30.1333333333333" style="224" customWidth="1"/>
    <col min="8951" max="8953" width="16.6333333333333" style="224" customWidth="1"/>
    <col min="8954" max="8954" width="30.1333333333333" style="224" customWidth="1"/>
    <col min="8955" max="8957" width="18" style="224" customWidth="1"/>
    <col min="8958" max="8962" width="9.13333333333333" style="224" hidden="1" customWidth="1"/>
    <col min="8963" max="9205" width="9.13333333333333" style="224"/>
    <col min="9206" max="9206" width="30.1333333333333" style="224" customWidth="1"/>
    <col min="9207" max="9209" width="16.6333333333333" style="224" customWidth="1"/>
    <col min="9210" max="9210" width="30.1333333333333" style="224" customWidth="1"/>
    <col min="9211" max="9213" width="18" style="224" customWidth="1"/>
    <col min="9214" max="9218" width="9.13333333333333" style="224" hidden="1" customWidth="1"/>
    <col min="9219" max="9461" width="9.13333333333333" style="224"/>
    <col min="9462" max="9462" width="30.1333333333333" style="224" customWidth="1"/>
    <col min="9463" max="9465" width="16.6333333333333" style="224" customWidth="1"/>
    <col min="9466" max="9466" width="30.1333333333333" style="224" customWidth="1"/>
    <col min="9467" max="9469" width="18" style="224" customWidth="1"/>
    <col min="9470" max="9474" width="9.13333333333333" style="224" hidden="1" customWidth="1"/>
    <col min="9475" max="9717" width="9.13333333333333" style="224"/>
    <col min="9718" max="9718" width="30.1333333333333" style="224" customWidth="1"/>
    <col min="9719" max="9721" width="16.6333333333333" style="224" customWidth="1"/>
    <col min="9722" max="9722" width="30.1333333333333" style="224" customWidth="1"/>
    <col min="9723" max="9725" width="18" style="224" customWidth="1"/>
    <col min="9726" max="9730" width="9.13333333333333" style="224" hidden="1" customWidth="1"/>
    <col min="9731" max="9973" width="9.13333333333333" style="224"/>
    <col min="9974" max="9974" width="30.1333333333333" style="224" customWidth="1"/>
    <col min="9975" max="9977" width="16.6333333333333" style="224" customWidth="1"/>
    <col min="9978" max="9978" width="30.1333333333333" style="224" customWidth="1"/>
    <col min="9979" max="9981" width="18" style="224" customWidth="1"/>
    <col min="9982" max="9986" width="9.13333333333333" style="224" hidden="1" customWidth="1"/>
    <col min="9987" max="10229" width="9.13333333333333" style="224"/>
    <col min="10230" max="10230" width="30.1333333333333" style="224" customWidth="1"/>
    <col min="10231" max="10233" width="16.6333333333333" style="224" customWidth="1"/>
    <col min="10234" max="10234" width="30.1333333333333" style="224" customWidth="1"/>
    <col min="10235" max="10237" width="18" style="224" customWidth="1"/>
    <col min="10238" max="10242" width="9.13333333333333" style="224" hidden="1" customWidth="1"/>
    <col min="10243" max="10485" width="9.13333333333333" style="224"/>
    <col min="10486" max="10486" width="30.1333333333333" style="224" customWidth="1"/>
    <col min="10487" max="10489" width="16.6333333333333" style="224" customWidth="1"/>
    <col min="10490" max="10490" width="30.1333333333333" style="224" customWidth="1"/>
    <col min="10491" max="10493" width="18" style="224" customWidth="1"/>
    <col min="10494" max="10498" width="9.13333333333333" style="224" hidden="1" customWidth="1"/>
    <col min="10499" max="10741" width="9.13333333333333" style="224"/>
    <col min="10742" max="10742" width="30.1333333333333" style="224" customWidth="1"/>
    <col min="10743" max="10745" width="16.6333333333333" style="224" customWidth="1"/>
    <col min="10746" max="10746" width="30.1333333333333" style="224" customWidth="1"/>
    <col min="10747" max="10749" width="18" style="224" customWidth="1"/>
    <col min="10750" max="10754" width="9.13333333333333" style="224" hidden="1" customWidth="1"/>
    <col min="10755" max="10997" width="9.13333333333333" style="224"/>
    <col min="10998" max="10998" width="30.1333333333333" style="224" customWidth="1"/>
    <col min="10999" max="11001" width="16.6333333333333" style="224" customWidth="1"/>
    <col min="11002" max="11002" width="30.1333333333333" style="224" customWidth="1"/>
    <col min="11003" max="11005" width="18" style="224" customWidth="1"/>
    <col min="11006" max="11010" width="9.13333333333333" style="224" hidden="1" customWidth="1"/>
    <col min="11011" max="11253" width="9.13333333333333" style="224"/>
    <col min="11254" max="11254" width="30.1333333333333" style="224" customWidth="1"/>
    <col min="11255" max="11257" width="16.6333333333333" style="224" customWidth="1"/>
    <col min="11258" max="11258" width="30.1333333333333" style="224" customWidth="1"/>
    <col min="11259" max="11261" width="18" style="224" customWidth="1"/>
    <col min="11262" max="11266" width="9.13333333333333" style="224" hidden="1" customWidth="1"/>
    <col min="11267" max="11509" width="9.13333333333333" style="224"/>
    <col min="11510" max="11510" width="30.1333333333333" style="224" customWidth="1"/>
    <col min="11511" max="11513" width="16.6333333333333" style="224" customWidth="1"/>
    <col min="11514" max="11514" width="30.1333333333333" style="224" customWidth="1"/>
    <col min="11515" max="11517" width="18" style="224" customWidth="1"/>
    <col min="11518" max="11522" width="9.13333333333333" style="224" hidden="1" customWidth="1"/>
    <col min="11523" max="11765" width="9.13333333333333" style="224"/>
    <col min="11766" max="11766" width="30.1333333333333" style="224" customWidth="1"/>
    <col min="11767" max="11769" width="16.6333333333333" style="224" customWidth="1"/>
    <col min="11770" max="11770" width="30.1333333333333" style="224" customWidth="1"/>
    <col min="11771" max="11773" width="18" style="224" customWidth="1"/>
    <col min="11774" max="11778" width="9.13333333333333" style="224" hidden="1" customWidth="1"/>
    <col min="11779" max="12021" width="9.13333333333333" style="224"/>
    <col min="12022" max="12022" width="30.1333333333333" style="224" customWidth="1"/>
    <col min="12023" max="12025" width="16.6333333333333" style="224" customWidth="1"/>
    <col min="12026" max="12026" width="30.1333333333333" style="224" customWidth="1"/>
    <col min="12027" max="12029" width="18" style="224" customWidth="1"/>
    <col min="12030" max="12034" width="9.13333333333333" style="224" hidden="1" customWidth="1"/>
    <col min="12035" max="12277" width="9.13333333333333" style="224"/>
    <col min="12278" max="12278" width="30.1333333333333" style="224" customWidth="1"/>
    <col min="12279" max="12281" width="16.6333333333333" style="224" customWidth="1"/>
    <col min="12282" max="12282" width="30.1333333333333" style="224" customWidth="1"/>
    <col min="12283" max="12285" width="18" style="224" customWidth="1"/>
    <col min="12286" max="12290" width="9.13333333333333" style="224" hidden="1" customWidth="1"/>
    <col min="12291" max="12533" width="9.13333333333333" style="224"/>
    <col min="12534" max="12534" width="30.1333333333333" style="224" customWidth="1"/>
    <col min="12535" max="12537" width="16.6333333333333" style="224" customWidth="1"/>
    <col min="12538" max="12538" width="30.1333333333333" style="224" customWidth="1"/>
    <col min="12539" max="12541" width="18" style="224" customWidth="1"/>
    <col min="12542" max="12546" width="9.13333333333333" style="224" hidden="1" customWidth="1"/>
    <col min="12547" max="12789" width="9.13333333333333" style="224"/>
    <col min="12790" max="12790" width="30.1333333333333" style="224" customWidth="1"/>
    <col min="12791" max="12793" width="16.6333333333333" style="224" customWidth="1"/>
    <col min="12794" max="12794" width="30.1333333333333" style="224" customWidth="1"/>
    <col min="12795" max="12797" width="18" style="224" customWidth="1"/>
    <col min="12798" max="12802" width="9.13333333333333" style="224" hidden="1" customWidth="1"/>
    <col min="12803" max="13045" width="9.13333333333333" style="224"/>
    <col min="13046" max="13046" width="30.1333333333333" style="224" customWidth="1"/>
    <col min="13047" max="13049" width="16.6333333333333" style="224" customWidth="1"/>
    <col min="13050" max="13050" width="30.1333333333333" style="224" customWidth="1"/>
    <col min="13051" max="13053" width="18" style="224" customWidth="1"/>
    <col min="13054" max="13058" width="9.13333333333333" style="224" hidden="1" customWidth="1"/>
    <col min="13059" max="13301" width="9.13333333333333" style="224"/>
    <col min="13302" max="13302" width="30.1333333333333" style="224" customWidth="1"/>
    <col min="13303" max="13305" width="16.6333333333333" style="224" customWidth="1"/>
    <col min="13306" max="13306" width="30.1333333333333" style="224" customWidth="1"/>
    <col min="13307" max="13309" width="18" style="224" customWidth="1"/>
    <col min="13310" max="13314" width="9.13333333333333" style="224" hidden="1" customWidth="1"/>
    <col min="13315" max="13557" width="9.13333333333333" style="224"/>
    <col min="13558" max="13558" width="30.1333333333333" style="224" customWidth="1"/>
    <col min="13559" max="13561" width="16.6333333333333" style="224" customWidth="1"/>
    <col min="13562" max="13562" width="30.1333333333333" style="224" customWidth="1"/>
    <col min="13563" max="13565" width="18" style="224" customWidth="1"/>
    <col min="13566" max="13570" width="9.13333333333333" style="224" hidden="1" customWidth="1"/>
    <col min="13571" max="13813" width="9.13333333333333" style="224"/>
    <col min="13814" max="13814" width="30.1333333333333" style="224" customWidth="1"/>
    <col min="13815" max="13817" width="16.6333333333333" style="224" customWidth="1"/>
    <col min="13818" max="13818" width="30.1333333333333" style="224" customWidth="1"/>
    <col min="13819" max="13821" width="18" style="224" customWidth="1"/>
    <col min="13822" max="13826" width="9.13333333333333" style="224" hidden="1" customWidth="1"/>
    <col min="13827" max="14069" width="9.13333333333333" style="224"/>
    <col min="14070" max="14070" width="30.1333333333333" style="224" customWidth="1"/>
    <col min="14071" max="14073" width="16.6333333333333" style="224" customWidth="1"/>
    <col min="14074" max="14074" width="30.1333333333333" style="224" customWidth="1"/>
    <col min="14075" max="14077" width="18" style="224" customWidth="1"/>
    <col min="14078" max="14082" width="9.13333333333333" style="224" hidden="1" customWidth="1"/>
    <col min="14083" max="14325" width="9.13333333333333" style="224"/>
    <col min="14326" max="14326" width="30.1333333333333" style="224" customWidth="1"/>
    <col min="14327" max="14329" width="16.6333333333333" style="224" customWidth="1"/>
    <col min="14330" max="14330" width="30.1333333333333" style="224" customWidth="1"/>
    <col min="14331" max="14333" width="18" style="224" customWidth="1"/>
    <col min="14334" max="14338" width="9.13333333333333" style="224" hidden="1" customWidth="1"/>
    <col min="14339" max="14581" width="9.13333333333333" style="224"/>
    <col min="14582" max="14582" width="30.1333333333333" style="224" customWidth="1"/>
    <col min="14583" max="14585" width="16.6333333333333" style="224" customWidth="1"/>
    <col min="14586" max="14586" width="30.1333333333333" style="224" customWidth="1"/>
    <col min="14587" max="14589" width="18" style="224" customWidth="1"/>
    <col min="14590" max="14594" width="9.13333333333333" style="224" hidden="1" customWidth="1"/>
    <col min="14595" max="14837" width="9.13333333333333" style="224"/>
    <col min="14838" max="14838" width="30.1333333333333" style="224" customWidth="1"/>
    <col min="14839" max="14841" width="16.6333333333333" style="224" customWidth="1"/>
    <col min="14842" max="14842" width="30.1333333333333" style="224" customWidth="1"/>
    <col min="14843" max="14845" width="18" style="224" customWidth="1"/>
    <col min="14846" max="14850" width="9.13333333333333" style="224" hidden="1" customWidth="1"/>
    <col min="14851" max="15093" width="9.13333333333333" style="224"/>
    <col min="15094" max="15094" width="30.1333333333333" style="224" customWidth="1"/>
    <col min="15095" max="15097" width="16.6333333333333" style="224" customWidth="1"/>
    <col min="15098" max="15098" width="30.1333333333333" style="224" customWidth="1"/>
    <col min="15099" max="15101" width="18" style="224" customWidth="1"/>
    <col min="15102" max="15106" width="9.13333333333333" style="224" hidden="1" customWidth="1"/>
    <col min="15107" max="15349" width="9.13333333333333" style="224"/>
    <col min="15350" max="15350" width="30.1333333333333" style="224" customWidth="1"/>
    <col min="15351" max="15353" width="16.6333333333333" style="224" customWidth="1"/>
    <col min="15354" max="15354" width="30.1333333333333" style="224" customWidth="1"/>
    <col min="15355" max="15357" width="18" style="224" customWidth="1"/>
    <col min="15358" max="15362" width="9.13333333333333" style="224" hidden="1" customWidth="1"/>
    <col min="15363" max="15605" width="9.13333333333333" style="224"/>
    <col min="15606" max="15606" width="30.1333333333333" style="224" customWidth="1"/>
    <col min="15607" max="15609" width="16.6333333333333" style="224" customWidth="1"/>
    <col min="15610" max="15610" width="30.1333333333333" style="224" customWidth="1"/>
    <col min="15611" max="15613" width="18" style="224" customWidth="1"/>
    <col min="15614" max="15618" width="9.13333333333333" style="224" hidden="1" customWidth="1"/>
    <col min="15619" max="15861" width="9.13333333333333" style="224"/>
    <col min="15862" max="15862" width="30.1333333333333" style="224" customWidth="1"/>
    <col min="15863" max="15865" width="16.6333333333333" style="224" customWidth="1"/>
    <col min="15866" max="15866" width="30.1333333333333" style="224" customWidth="1"/>
    <col min="15867" max="15869" width="18" style="224" customWidth="1"/>
    <col min="15870" max="15874" width="9.13333333333333" style="224" hidden="1" customWidth="1"/>
    <col min="15875" max="16117" width="9.13333333333333" style="224"/>
    <col min="16118" max="16118" width="30.1333333333333" style="224" customWidth="1"/>
    <col min="16119" max="16121" width="16.6333333333333" style="224" customWidth="1"/>
    <col min="16122" max="16122" width="30.1333333333333" style="224" customWidth="1"/>
    <col min="16123" max="16125" width="18" style="224" customWidth="1"/>
    <col min="16126" max="16130" width="9.13333333333333" style="224" hidden="1" customWidth="1"/>
    <col min="16131" max="16384" width="9.13333333333333" style="224"/>
  </cols>
  <sheetData>
    <row r="1" s="218" customFormat="1" ht="19.5" customHeight="1" spans="1:3">
      <c r="A1" s="113" t="s">
        <v>439</v>
      </c>
      <c r="B1" s="219"/>
      <c r="C1" s="219"/>
    </row>
    <row r="2" s="219" customFormat="1" ht="20.25" spans="1:4">
      <c r="A2" s="138" t="s">
        <v>440</v>
      </c>
      <c r="B2" s="138"/>
      <c r="C2" s="138"/>
      <c r="D2" s="138"/>
    </row>
    <row r="3" s="220" customFormat="1" ht="19.5" customHeight="1" spans="1:4">
      <c r="A3" s="225"/>
      <c r="B3" s="225"/>
      <c r="C3" s="225"/>
      <c r="D3" s="226" t="s">
        <v>70</v>
      </c>
    </row>
    <row r="4" s="220" customFormat="1" ht="50.1" customHeight="1" spans="1:4">
      <c r="A4" s="227" t="s">
        <v>100</v>
      </c>
      <c r="B4" s="122" t="s">
        <v>314</v>
      </c>
      <c r="C4" s="122" t="s">
        <v>310</v>
      </c>
      <c r="D4" s="167" t="s">
        <v>315</v>
      </c>
    </row>
    <row r="5" s="221" customFormat="1" ht="24.95" customHeight="1" spans="1:4">
      <c r="A5" s="228" t="s">
        <v>101</v>
      </c>
      <c r="B5" s="229">
        <f>SUM(B6:B13)</f>
        <v>332338</v>
      </c>
      <c r="C5" s="229">
        <f>SUM(C6:C13)</f>
        <v>261301</v>
      </c>
      <c r="D5" s="230">
        <f>C5/B5</f>
        <v>0.786250744723745</v>
      </c>
    </row>
    <row r="6" s="221" customFormat="1" ht="24.95" customHeight="1" spans="1:4">
      <c r="A6" s="204" t="s">
        <v>230</v>
      </c>
      <c r="B6" s="231">
        <v>0</v>
      </c>
      <c r="C6" s="231"/>
      <c r="D6" s="232"/>
    </row>
    <row r="7" s="221" customFormat="1" ht="24.95" customHeight="1" spans="1:4">
      <c r="A7" s="204" t="s">
        <v>231</v>
      </c>
      <c r="B7" s="231">
        <v>433</v>
      </c>
      <c r="C7" s="231"/>
      <c r="D7" s="232">
        <f t="shared" ref="D6:D13" si="0">C7/B7</f>
        <v>0</v>
      </c>
    </row>
    <row r="8" s="221" customFormat="1" ht="24.95" customHeight="1" spans="1:4">
      <c r="A8" s="204" t="s">
        <v>232</v>
      </c>
      <c r="B8" s="231">
        <v>274867</v>
      </c>
      <c r="C8" s="231">
        <v>184547</v>
      </c>
      <c r="D8" s="232">
        <f t="shared" si="0"/>
        <v>0.671404715735247</v>
      </c>
    </row>
    <row r="9" s="221" customFormat="1" ht="24.95" customHeight="1" spans="1:4">
      <c r="A9" s="204" t="s">
        <v>233</v>
      </c>
      <c r="B9" s="231">
        <v>1514</v>
      </c>
      <c r="C9" s="231">
        <v>10576</v>
      </c>
      <c r="D9" s="232">
        <f t="shared" si="0"/>
        <v>6.98546895640687</v>
      </c>
    </row>
    <row r="10" s="221" customFormat="1" ht="24.95" customHeight="1" spans="1:4">
      <c r="A10" s="204" t="s">
        <v>234</v>
      </c>
      <c r="B10" s="231"/>
      <c r="C10" s="231"/>
      <c r="D10" s="232"/>
    </row>
    <row r="11" s="221" customFormat="1" ht="24.95" customHeight="1" spans="1:4">
      <c r="A11" s="204" t="s">
        <v>235</v>
      </c>
      <c r="B11" s="231">
        <v>8722</v>
      </c>
      <c r="C11" s="231">
        <v>11178</v>
      </c>
      <c r="D11" s="232">
        <f t="shared" si="0"/>
        <v>1.28158679202018</v>
      </c>
    </row>
    <row r="12" s="222" customFormat="1" ht="24.95" customHeight="1" spans="1:5">
      <c r="A12" s="204" t="s">
        <v>236</v>
      </c>
      <c r="B12" s="231">
        <v>46800</v>
      </c>
      <c r="C12" s="231">
        <v>54991</v>
      </c>
      <c r="D12" s="232">
        <f t="shared" si="0"/>
        <v>1.17502136752137</v>
      </c>
      <c r="E12" s="221"/>
    </row>
    <row r="13" s="223" customFormat="1" ht="24.95" customHeight="1" spans="1:5">
      <c r="A13" s="233" t="s">
        <v>237</v>
      </c>
      <c r="B13" s="234">
        <v>2</v>
      </c>
      <c r="C13" s="234">
        <v>9</v>
      </c>
      <c r="D13" s="235">
        <f t="shared" si="0"/>
        <v>4.5</v>
      </c>
      <c r="E13" s="221"/>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D14"/>
  <sheetViews>
    <sheetView zoomScale="85" zoomScaleNormal="85" workbookViewId="0">
      <selection activeCell="F23" sqref="F23"/>
    </sheetView>
  </sheetViews>
  <sheetFormatPr defaultColWidth="9" defaultRowHeight="13.5" outlineLevelCol="3"/>
  <cols>
    <col min="1" max="4" width="22" style="109" customWidth="1"/>
    <col min="5" max="5" width="28.8833333333333" style="109" customWidth="1"/>
    <col min="6" max="16384" width="9" style="109"/>
  </cols>
  <sheetData>
    <row r="1" ht="66" customHeight="1" spans="1:4">
      <c r="A1" s="164" t="s">
        <v>441</v>
      </c>
      <c r="B1" s="110"/>
      <c r="C1" s="110"/>
      <c r="D1" s="110"/>
    </row>
    <row r="2" ht="23" customHeight="1" spans="1:4">
      <c r="A2" s="217" t="s">
        <v>442</v>
      </c>
      <c r="B2" s="217"/>
      <c r="C2" s="217"/>
      <c r="D2" s="217"/>
    </row>
    <row r="3" ht="23" customHeight="1" spans="1:4">
      <c r="A3" s="217"/>
      <c r="B3" s="217"/>
      <c r="C3" s="217"/>
      <c r="D3" s="217"/>
    </row>
    <row r="4" ht="23" customHeight="1" spans="1:4">
      <c r="A4" s="217"/>
      <c r="B4" s="217"/>
      <c r="C4" s="217"/>
      <c r="D4" s="217"/>
    </row>
    <row r="5" ht="23" customHeight="1" spans="1:4">
      <c r="A5" s="217"/>
      <c r="B5" s="217"/>
      <c r="C5" s="217"/>
      <c r="D5" s="217"/>
    </row>
    <row r="6" ht="23" customHeight="1" spans="1:4">
      <c r="A6" s="217"/>
      <c r="B6" s="217"/>
      <c r="C6" s="217"/>
      <c r="D6" s="217"/>
    </row>
    <row r="7" ht="23" customHeight="1" spans="1:4">
      <c r="A7" s="217"/>
      <c r="B7" s="217"/>
      <c r="C7" s="217"/>
      <c r="D7" s="217"/>
    </row>
    <row r="8" ht="23" customHeight="1" spans="1:4">
      <c r="A8" s="217"/>
      <c r="B8" s="217"/>
      <c r="C8" s="217"/>
      <c r="D8" s="217"/>
    </row>
    <row r="9" ht="23" customHeight="1" spans="1:4">
      <c r="A9" s="217"/>
      <c r="B9" s="217"/>
      <c r="C9" s="217"/>
      <c r="D9" s="217"/>
    </row>
    <row r="10" ht="23" customHeight="1" spans="1:4">
      <c r="A10" s="217"/>
      <c r="B10" s="217"/>
      <c r="C10" s="217"/>
      <c r="D10" s="217"/>
    </row>
    <row r="11" ht="23" customHeight="1" spans="1:4">
      <c r="A11" s="217"/>
      <c r="B11" s="217"/>
      <c r="C11" s="217"/>
      <c r="D11" s="217"/>
    </row>
    <row r="12" ht="23" customHeight="1" spans="1:4">
      <c r="A12" s="217"/>
      <c r="B12" s="217"/>
      <c r="C12" s="217"/>
      <c r="D12" s="217"/>
    </row>
    <row r="13" ht="23" customHeight="1" spans="1:4">
      <c r="A13" s="217"/>
      <c r="B13" s="217"/>
      <c r="C13" s="217"/>
      <c r="D13" s="217"/>
    </row>
    <row r="14" ht="23" customHeight="1" spans="1:4">
      <c r="A14" s="217"/>
      <c r="B14" s="217"/>
      <c r="C14" s="217"/>
      <c r="D14" s="217"/>
    </row>
  </sheetData>
  <mergeCells count="2">
    <mergeCell ref="A1:D1"/>
    <mergeCell ref="A2:D14"/>
  </mergeCells>
  <pageMargins left="0.699305555555556" right="0.699305555555556" top="0.75" bottom="0.75" header="0.3" footer="0.3"/>
  <pageSetup paperSize="9" scale="97"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Q12"/>
  <sheetViews>
    <sheetView showGridLines="0" showZeros="0" view="pageBreakPreview" zoomScaleNormal="85" workbookViewId="0">
      <selection activeCell="A1" sqref="A1"/>
    </sheetView>
  </sheetViews>
  <sheetFormatPr defaultColWidth="6.75" defaultRowHeight="11.25"/>
  <cols>
    <col min="1" max="1" width="35.6333333333333" style="199" customWidth="1"/>
    <col min="2" max="4" width="15.6333333333333" style="199" customWidth="1"/>
    <col min="5" max="5" width="9" style="199" customWidth="1"/>
    <col min="6" max="6" width="5.63333333333333" style="199" customWidth="1"/>
    <col min="7" max="7" width="0.75" style="199" customWidth="1"/>
    <col min="8" max="8" width="5.88333333333333" style="199" customWidth="1"/>
    <col min="9" max="16384" width="6.75" style="199"/>
  </cols>
  <sheetData>
    <row r="1" ht="19.5" customHeight="1" spans="1:1">
      <c r="A1" s="113" t="s">
        <v>443</v>
      </c>
    </row>
    <row r="2" s="195" customFormat="1" ht="33" customHeight="1" spans="1:251">
      <c r="A2" s="200" t="s">
        <v>444</v>
      </c>
      <c r="B2" s="200"/>
      <c r="C2" s="200"/>
      <c r="D2" s="200"/>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row>
    <row r="3" s="196" customFormat="1" ht="19.5" customHeight="1" spans="1:251">
      <c r="A3" s="201"/>
      <c r="B3" s="118"/>
      <c r="C3" s="118"/>
      <c r="D3" s="202" t="s">
        <v>70</v>
      </c>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row>
    <row r="4" s="197" customFormat="1" ht="50.1" customHeight="1" spans="1:251">
      <c r="A4" s="203" t="s">
        <v>100</v>
      </c>
      <c r="B4" s="122" t="s">
        <v>314</v>
      </c>
      <c r="C4" s="122" t="s">
        <v>310</v>
      </c>
      <c r="D4" s="167" t="s">
        <v>315</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211"/>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row>
    <row r="5" s="198" customFormat="1" ht="24.95" customHeight="1" spans="1:4">
      <c r="A5" s="212" t="s">
        <v>420</v>
      </c>
      <c r="B5" s="213">
        <v>253</v>
      </c>
      <c r="C5" s="213"/>
      <c r="D5" s="214">
        <f>C5/B5</f>
        <v>0</v>
      </c>
    </row>
    <row r="6" s="198" customFormat="1" ht="24.95" customHeight="1" spans="1:4">
      <c r="A6" s="212" t="s">
        <v>424</v>
      </c>
      <c r="B6" s="213">
        <v>1120.22</v>
      </c>
      <c r="C6" s="213">
        <f>1157+253</f>
        <v>1410</v>
      </c>
      <c r="D6" s="214">
        <f t="shared" ref="D6:D12" si="0">C6/B6</f>
        <v>1.25868133045295</v>
      </c>
    </row>
    <row r="7" s="198" customFormat="1" ht="24.95" customHeight="1" spans="1:4">
      <c r="A7" s="212" t="s">
        <v>423</v>
      </c>
      <c r="B7" s="213">
        <v>300139.97</v>
      </c>
      <c r="C7" s="213">
        <v>310076</v>
      </c>
      <c r="D7" s="214">
        <f t="shared" si="0"/>
        <v>1.03310465447171</v>
      </c>
    </row>
    <row r="8" s="198" customFormat="1" ht="24.95" customHeight="1" spans="1:4">
      <c r="A8" s="212" t="s">
        <v>425</v>
      </c>
      <c r="B8" s="213"/>
      <c r="C8" s="213"/>
      <c r="D8" s="214"/>
    </row>
    <row r="9" s="198" customFormat="1" ht="24.95" customHeight="1" spans="1:4">
      <c r="A9" s="212" t="s">
        <v>445</v>
      </c>
      <c r="B9" s="213"/>
      <c r="C9" s="213"/>
      <c r="D9" s="214"/>
    </row>
    <row r="10" s="198" customFormat="1" ht="24.95" customHeight="1" spans="1:4">
      <c r="A10" s="212" t="s">
        <v>446</v>
      </c>
      <c r="B10" s="213">
        <v>3195.5</v>
      </c>
      <c r="C10" s="213">
        <v>3301</v>
      </c>
      <c r="D10" s="214">
        <f t="shared" si="0"/>
        <v>1.03301517759349</v>
      </c>
    </row>
    <row r="11" s="198" customFormat="1" ht="24.95" customHeight="1" spans="1:4">
      <c r="A11" s="212" t="s">
        <v>447</v>
      </c>
      <c r="B11" s="213"/>
      <c r="C11" s="213"/>
      <c r="D11" s="214"/>
    </row>
    <row r="12" s="198" customFormat="1" ht="24.95" customHeight="1" spans="1:4">
      <c r="A12" s="208" t="s">
        <v>212</v>
      </c>
      <c r="B12" s="215">
        <f>SUM(B5:B11)</f>
        <v>304708.69</v>
      </c>
      <c r="C12" s="215">
        <f>SUM(C5:C11)</f>
        <v>314787</v>
      </c>
      <c r="D12" s="216">
        <f t="shared" si="0"/>
        <v>1.03307522998442</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T13"/>
  <sheetViews>
    <sheetView showGridLines="0" showZeros="0" workbookViewId="0">
      <selection activeCell="A1" sqref="A1"/>
    </sheetView>
  </sheetViews>
  <sheetFormatPr defaultColWidth="6.75" defaultRowHeight="11.25"/>
  <cols>
    <col min="1" max="1" width="35.6333333333333" style="199" customWidth="1"/>
    <col min="2" max="4" width="15.6333333333333" style="199" customWidth="1"/>
    <col min="5" max="7" width="9" style="199" customWidth="1"/>
    <col min="8" max="8" width="5.63333333333333" style="199" customWidth="1"/>
    <col min="9" max="9" width="0.75" style="199" customWidth="1"/>
    <col min="10" max="10" width="10.1333333333333" style="199" customWidth="1"/>
    <col min="11" max="11" width="5.88333333333333" style="199" customWidth="1"/>
    <col min="12" max="16384" width="6.75" style="199"/>
  </cols>
  <sheetData>
    <row r="1" ht="19.5" customHeight="1" spans="1:1">
      <c r="A1" s="113" t="s">
        <v>448</v>
      </c>
    </row>
    <row r="2" s="195" customFormat="1" ht="33" customHeight="1" spans="1:254">
      <c r="A2" s="200" t="s">
        <v>449</v>
      </c>
      <c r="B2" s="200"/>
      <c r="C2" s="200"/>
      <c r="D2" s="200"/>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row>
    <row r="3" s="196" customFormat="1" ht="19.5" customHeight="1" spans="1:254">
      <c r="A3" s="201"/>
      <c r="B3" s="118"/>
      <c r="C3" s="118"/>
      <c r="D3" s="202" t="s">
        <v>70</v>
      </c>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row>
    <row r="4" s="197" customFormat="1" ht="50.1" customHeight="1" spans="1:254">
      <c r="A4" s="203" t="s">
        <v>100</v>
      </c>
      <c r="B4" s="122" t="s">
        <v>314</v>
      </c>
      <c r="C4" s="122" t="s">
        <v>310</v>
      </c>
      <c r="D4" s="167" t="s">
        <v>315</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211"/>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row>
    <row r="5" s="198" customFormat="1" ht="24.95" customHeight="1" spans="1:4">
      <c r="A5" s="204" t="s">
        <v>380</v>
      </c>
      <c r="B5" s="205"/>
      <c r="C5" s="205"/>
      <c r="D5" s="206"/>
    </row>
    <row r="6" s="198" customFormat="1" ht="24.95" customHeight="1" spans="1:4">
      <c r="A6" s="204" t="s">
        <v>381</v>
      </c>
      <c r="B6" s="205"/>
      <c r="C6" s="205"/>
      <c r="D6" s="206"/>
    </row>
    <row r="7" s="198" customFormat="1" ht="24.95" customHeight="1" spans="1:4">
      <c r="A7" s="204" t="s">
        <v>249</v>
      </c>
      <c r="B7" s="205"/>
      <c r="C7" s="205"/>
      <c r="D7" s="206"/>
    </row>
    <row r="8" s="198" customFormat="1" ht="24.95" customHeight="1" spans="1:4">
      <c r="A8" s="204" t="s">
        <v>383</v>
      </c>
      <c r="B8" s="205"/>
      <c r="C8" s="205"/>
      <c r="D8" s="206"/>
    </row>
    <row r="9" s="198" customFormat="1" ht="24.95" customHeight="1" spans="1:4">
      <c r="A9" s="204" t="s">
        <v>250</v>
      </c>
      <c r="B9" s="207"/>
      <c r="C9" s="207"/>
      <c r="D9" s="206"/>
    </row>
    <row r="10" s="198" customFormat="1" ht="24.95" customHeight="1" spans="1:4">
      <c r="A10" s="204" t="s">
        <v>251</v>
      </c>
      <c r="B10" s="207">
        <v>0</v>
      </c>
      <c r="C10" s="207">
        <v>0</v>
      </c>
      <c r="D10" s="206">
        <v>0</v>
      </c>
    </row>
    <row r="11" s="198" customFormat="1" ht="24.95" customHeight="1" spans="1:4">
      <c r="A11" s="204" t="s">
        <v>384</v>
      </c>
      <c r="B11" s="205"/>
      <c r="C11" s="205"/>
      <c r="D11" s="206"/>
    </row>
    <row r="12" s="198" customFormat="1" ht="24.95" customHeight="1" spans="1:4">
      <c r="A12" s="204" t="s">
        <v>385</v>
      </c>
      <c r="B12" s="205"/>
      <c r="C12" s="205"/>
      <c r="D12" s="206"/>
    </row>
    <row r="13" s="198" customFormat="1" ht="24.95" customHeight="1" spans="1:4">
      <c r="A13" s="208" t="s">
        <v>212</v>
      </c>
      <c r="B13" s="209">
        <v>0</v>
      </c>
      <c r="C13" s="209">
        <v>0</v>
      </c>
      <c r="D13" s="210">
        <v>0</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S10"/>
  <sheetViews>
    <sheetView showGridLines="0" showZeros="0" view="pageBreakPreview" zoomScaleNormal="100" workbookViewId="0">
      <selection activeCell="A2" sqref="A2:D2"/>
    </sheetView>
  </sheetViews>
  <sheetFormatPr defaultColWidth="6.75" defaultRowHeight="11.25"/>
  <cols>
    <col min="1" max="1" width="35.6333333333333" style="137" customWidth="1"/>
    <col min="2" max="4" width="15.6333333333333" style="137" customWidth="1"/>
    <col min="5" max="7" width="9" style="137" customWidth="1"/>
    <col min="8" max="8" width="6.25" style="137" customWidth="1"/>
    <col min="9" max="45" width="9" style="137" customWidth="1"/>
    <col min="46" max="16384" width="6.75" style="137"/>
  </cols>
  <sheetData>
    <row r="1" ht="19.5" customHeight="1" spans="1:1">
      <c r="A1" s="113" t="s">
        <v>450</v>
      </c>
    </row>
    <row r="2" ht="34.5" customHeight="1" spans="1:45">
      <c r="A2" s="138" t="s">
        <v>451</v>
      </c>
      <c r="B2" s="138"/>
      <c r="C2" s="138"/>
      <c r="D2" s="138"/>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row>
    <row r="3" ht="19.5" customHeight="1" spans="1:45">
      <c r="A3" s="141"/>
      <c r="B3" s="142"/>
      <c r="C3" s="143" t="s">
        <v>128</v>
      </c>
      <c r="D3" s="144" t="s">
        <v>70</v>
      </c>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row>
    <row r="4" s="136" customFormat="1" ht="50.1" customHeight="1" spans="1:45">
      <c r="A4" s="147" t="s">
        <v>100</v>
      </c>
      <c r="B4" s="122" t="s">
        <v>73</v>
      </c>
      <c r="C4" s="122" t="s">
        <v>310</v>
      </c>
      <c r="D4" s="167" t="s">
        <v>311</v>
      </c>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63"/>
    </row>
    <row r="5" s="136" customFormat="1" ht="24.95" customHeight="1" spans="1:45">
      <c r="A5" s="181" t="s">
        <v>75</v>
      </c>
      <c r="B5" s="182">
        <f>SUM(B6:B10)</f>
        <v>3000</v>
      </c>
      <c r="C5" s="182">
        <f>SUM(C6:C10)</f>
        <v>10354</v>
      </c>
      <c r="D5" s="183">
        <f>C5/B5</f>
        <v>3.45133333333333</v>
      </c>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63"/>
    </row>
    <row r="6" s="136" customFormat="1" ht="24.95" customHeight="1" spans="1:45">
      <c r="A6" s="184" t="s">
        <v>257</v>
      </c>
      <c r="B6" s="185">
        <v>3000</v>
      </c>
      <c r="C6" s="185">
        <v>10000</v>
      </c>
      <c r="D6" s="186">
        <f>C6/B6</f>
        <v>3.33333333333333</v>
      </c>
      <c r="E6" s="148"/>
      <c r="F6" s="148"/>
      <c r="G6" s="148"/>
      <c r="H6" s="162"/>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row>
    <row r="7" ht="24.95" customHeight="1" spans="1:4">
      <c r="A7" s="184" t="s">
        <v>258</v>
      </c>
      <c r="B7" s="188"/>
      <c r="C7" s="188"/>
      <c r="D7" s="189"/>
    </row>
    <row r="8" ht="24.95" customHeight="1" spans="1:4">
      <c r="A8" s="184" t="s">
        <v>452</v>
      </c>
      <c r="B8" s="188"/>
      <c r="C8" s="188"/>
      <c r="D8" s="189"/>
    </row>
    <row r="9" ht="24.95" customHeight="1" spans="1:4">
      <c r="A9" s="184" t="s">
        <v>260</v>
      </c>
      <c r="B9" s="188"/>
      <c r="C9" s="188"/>
      <c r="D9" s="189"/>
    </row>
    <row r="10" ht="24.95" customHeight="1" spans="1:4">
      <c r="A10" s="190" t="s">
        <v>453</v>
      </c>
      <c r="B10" s="191"/>
      <c r="C10" s="194">
        <v>354</v>
      </c>
      <c r="D10" s="192"/>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S9"/>
  <sheetViews>
    <sheetView showGridLines="0" showZeros="0" workbookViewId="0">
      <selection activeCell="A2" sqref="A2:D2"/>
    </sheetView>
  </sheetViews>
  <sheetFormatPr defaultColWidth="6.75" defaultRowHeight="11.25"/>
  <cols>
    <col min="1" max="1" width="35.6333333333333" style="114" customWidth="1"/>
    <col min="2" max="4" width="15.6333333333333" style="114" customWidth="1"/>
    <col min="5" max="45" width="9" style="114" customWidth="1"/>
    <col min="46" max="16384" width="6.75" style="114"/>
  </cols>
  <sheetData>
    <row r="1" ht="19.5" customHeight="1" spans="1:1">
      <c r="A1" s="113" t="s">
        <v>454</v>
      </c>
    </row>
    <row r="2" ht="31.5" customHeight="1" spans="1:45">
      <c r="A2" s="115" t="s">
        <v>455</v>
      </c>
      <c r="B2" s="115"/>
      <c r="C2" s="115"/>
      <c r="D2" s="115"/>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row>
    <row r="3" s="113" customFormat="1" ht="19.5" customHeight="1" spans="1:45">
      <c r="A3" s="117"/>
      <c r="B3" s="118"/>
      <c r="C3" s="118"/>
      <c r="D3" s="119" t="s">
        <v>70</v>
      </c>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row>
    <row r="4" s="113" customFormat="1" ht="50.1" customHeight="1" spans="1:45">
      <c r="A4" s="121" t="s">
        <v>100</v>
      </c>
      <c r="B4" s="166" t="s">
        <v>314</v>
      </c>
      <c r="C4" s="166" t="s">
        <v>310</v>
      </c>
      <c r="D4" s="167" t="s">
        <v>315</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35"/>
    </row>
    <row r="5" s="113" customFormat="1" ht="24.95" customHeight="1" spans="1:4">
      <c r="A5" s="168" t="s">
        <v>101</v>
      </c>
      <c r="B5" s="169">
        <f>SUM(B6:B9)</f>
        <v>3000</v>
      </c>
      <c r="C5" s="169">
        <f>SUM(C6:C9)</f>
        <v>10354</v>
      </c>
      <c r="D5" s="170">
        <f>C5/B5</f>
        <v>3.45133333333333</v>
      </c>
    </row>
    <row r="6" s="113" customFormat="1" ht="24.95" customHeight="1" spans="1:45">
      <c r="A6" s="171" t="s">
        <v>263</v>
      </c>
      <c r="B6" s="172"/>
      <c r="C6" s="172">
        <v>354</v>
      </c>
      <c r="D6" s="173"/>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row>
    <row r="7" s="113" customFormat="1" ht="24.95" customHeight="1" spans="1:45">
      <c r="A7" s="171" t="s">
        <v>264</v>
      </c>
      <c r="B7" s="172">
        <v>3000</v>
      </c>
      <c r="C7" s="172">
        <v>10000</v>
      </c>
      <c r="D7" s="173">
        <f>C7/B7</f>
        <v>3.33333333333333</v>
      </c>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row>
    <row r="8" s="113" customFormat="1" ht="24.95" customHeight="1" spans="1:45">
      <c r="A8" s="171" t="s">
        <v>265</v>
      </c>
      <c r="B8" s="172"/>
      <c r="C8" s="172"/>
      <c r="D8" s="173"/>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row>
    <row r="9" s="113" customFormat="1" ht="24.95" customHeight="1" spans="1:45">
      <c r="A9" s="174" t="s">
        <v>266</v>
      </c>
      <c r="B9" s="175"/>
      <c r="C9" s="175"/>
      <c r="D9" s="176"/>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W10"/>
  <sheetViews>
    <sheetView showGridLines="0" showZeros="0" workbookViewId="0">
      <selection activeCell="M10" sqref="M10"/>
    </sheetView>
  </sheetViews>
  <sheetFormatPr defaultColWidth="6.75" defaultRowHeight="11.25"/>
  <cols>
    <col min="1" max="1" width="35.6333333333333" style="114" customWidth="1"/>
    <col min="2" max="4" width="15.6333333333333" style="114" customWidth="1"/>
    <col min="5" max="6" width="9" style="114" customWidth="1"/>
    <col min="7" max="7" width="6" style="114" customWidth="1"/>
    <col min="8" max="8" width="11.1333333333333" style="114" customWidth="1"/>
    <col min="9" max="10" width="6" style="114" customWidth="1"/>
    <col min="11" max="11" width="9" style="114" customWidth="1"/>
    <col min="12" max="12" width="6.25" style="114" customWidth="1"/>
    <col min="13" max="49" width="9" style="114" customWidth="1"/>
    <col min="50" max="16384" width="6.75" style="114"/>
  </cols>
  <sheetData>
    <row r="1" ht="19.5" customHeight="1" spans="1:1">
      <c r="A1" s="113" t="s">
        <v>456</v>
      </c>
    </row>
    <row r="2" ht="26.25" customHeight="1" spans="1:49">
      <c r="A2" s="115" t="s">
        <v>457</v>
      </c>
      <c r="B2" s="115"/>
      <c r="C2" s="115"/>
      <c r="D2" s="115"/>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row>
    <row r="3" ht="19.5" customHeight="1" spans="1:49">
      <c r="A3" s="117"/>
      <c r="B3" s="177"/>
      <c r="C3" s="178" t="s">
        <v>128</v>
      </c>
      <c r="D3" s="179" t="s">
        <v>70</v>
      </c>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row>
    <row r="4" s="113" customFormat="1" ht="50.1" customHeight="1" spans="1:49">
      <c r="A4" s="121" t="s">
        <v>100</v>
      </c>
      <c r="B4" s="166" t="s">
        <v>73</v>
      </c>
      <c r="C4" s="166" t="s">
        <v>310</v>
      </c>
      <c r="D4" s="167" t="s">
        <v>311</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18"/>
    </row>
    <row r="5" s="136" customFormat="1" ht="24.95" customHeight="1" spans="1:49">
      <c r="A5" s="181" t="s">
        <v>75</v>
      </c>
      <c r="B5" s="182">
        <v>2398</v>
      </c>
      <c r="C5" s="182">
        <v>10354</v>
      </c>
      <c r="D5" s="183">
        <f>C5/B5</f>
        <v>4.31776480400334</v>
      </c>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63"/>
    </row>
    <row r="6" s="136" customFormat="1" ht="24.95" customHeight="1" spans="1:49">
      <c r="A6" s="184" t="s">
        <v>257</v>
      </c>
      <c r="B6" s="185">
        <v>2398</v>
      </c>
      <c r="C6" s="185">
        <v>10000</v>
      </c>
      <c r="D6" s="186">
        <f>C6/B6</f>
        <v>4.17014178482068</v>
      </c>
      <c r="E6" s="148"/>
      <c r="F6" s="148"/>
      <c r="G6" s="148"/>
      <c r="H6" s="187"/>
      <c r="I6" s="148"/>
      <c r="J6" s="148"/>
      <c r="K6" s="148"/>
      <c r="L6" s="162"/>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row>
    <row r="7" s="137" customFormat="1" ht="24.95" customHeight="1" spans="1:4">
      <c r="A7" s="184" t="s">
        <v>258</v>
      </c>
      <c r="B7" s="188"/>
      <c r="C7" s="188"/>
      <c r="D7" s="189"/>
    </row>
    <row r="8" s="137" customFormat="1" ht="24.95" customHeight="1" spans="1:4">
      <c r="A8" s="184" t="s">
        <v>452</v>
      </c>
      <c r="B8" s="188"/>
      <c r="C8" s="188"/>
      <c r="D8" s="189"/>
    </row>
    <row r="9" s="137" customFormat="1" ht="24.95" customHeight="1" spans="1:4">
      <c r="A9" s="190" t="s">
        <v>260</v>
      </c>
      <c r="B9" s="191"/>
      <c r="C9" s="191">
        <v>354</v>
      </c>
      <c r="D9" s="192"/>
    </row>
    <row r="10" s="137" customFormat="1" ht="37.5" customHeight="1" spans="1:4">
      <c r="A10" s="193"/>
      <c r="B10" s="193"/>
      <c r="C10" s="193"/>
      <c r="D10" s="193"/>
    </row>
  </sheetData>
  <sheetProtection formatCells="0" formatColumns="0" formatRows="0"/>
  <mergeCells count="2">
    <mergeCell ref="A2:D2"/>
    <mergeCell ref="A10:D10"/>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D15"/>
  <sheetViews>
    <sheetView workbookViewId="0">
      <selection activeCell="A2" sqref="A2:D15"/>
    </sheetView>
  </sheetViews>
  <sheetFormatPr defaultColWidth="9" defaultRowHeight="13.5" outlineLevelCol="3"/>
  <cols>
    <col min="1" max="3" width="22.1333333333333" style="109" customWidth="1"/>
    <col min="4" max="4" width="27" style="109" customWidth="1"/>
    <col min="5" max="5" width="28.8833333333333" style="109" customWidth="1"/>
    <col min="6" max="16384" width="9" style="109"/>
  </cols>
  <sheetData>
    <row r="1" ht="65.25" customHeight="1" spans="1:4">
      <c r="A1" s="164" t="s">
        <v>458</v>
      </c>
      <c r="B1" s="110"/>
      <c r="C1" s="110"/>
      <c r="D1" s="110"/>
    </row>
    <row r="2" ht="7" customHeight="1" spans="1:4">
      <c r="A2" s="165" t="s">
        <v>459</v>
      </c>
      <c r="B2" s="165"/>
      <c r="C2" s="165"/>
      <c r="D2" s="165"/>
    </row>
    <row r="3" ht="7" customHeight="1" spans="1:4">
      <c r="A3" s="165"/>
      <c r="B3" s="165"/>
      <c r="C3" s="165"/>
      <c r="D3" s="165"/>
    </row>
    <row r="4" ht="7" customHeight="1" spans="1:4">
      <c r="A4" s="165"/>
      <c r="B4" s="165"/>
      <c r="C4" s="165"/>
      <c r="D4" s="165"/>
    </row>
    <row r="5" ht="7" customHeight="1" spans="1:4">
      <c r="A5" s="165"/>
      <c r="B5" s="165"/>
      <c r="C5" s="165"/>
      <c r="D5" s="165"/>
    </row>
    <row r="6" ht="7" customHeight="1" spans="1:4">
      <c r="A6" s="165"/>
      <c r="B6" s="165"/>
      <c r="C6" s="165"/>
      <c r="D6" s="165"/>
    </row>
    <row r="7" ht="7" customHeight="1" spans="1:4">
      <c r="A7" s="165"/>
      <c r="B7" s="165"/>
      <c r="C7" s="165"/>
      <c r="D7" s="165"/>
    </row>
    <row r="8" ht="7" customHeight="1" spans="1:4">
      <c r="A8" s="165"/>
      <c r="B8" s="165"/>
      <c r="C8" s="165"/>
      <c r="D8" s="165"/>
    </row>
    <row r="9" ht="7" customHeight="1" spans="1:4">
      <c r="A9" s="165"/>
      <c r="B9" s="165"/>
      <c r="C9" s="165"/>
      <c r="D9" s="165"/>
    </row>
    <row r="10" ht="7" customHeight="1" spans="1:4">
      <c r="A10" s="165"/>
      <c r="B10" s="165"/>
      <c r="C10" s="165"/>
      <c r="D10" s="165"/>
    </row>
    <row r="11" ht="7" customHeight="1" spans="1:4">
      <c r="A11" s="165"/>
      <c r="B11" s="165"/>
      <c r="C11" s="165"/>
      <c r="D11" s="165"/>
    </row>
    <row r="12" ht="7" customHeight="1" spans="1:4">
      <c r="A12" s="165"/>
      <c r="B12" s="165"/>
      <c r="C12" s="165"/>
      <c r="D12" s="165"/>
    </row>
    <row r="13" ht="7" customHeight="1" spans="1:4">
      <c r="A13" s="165"/>
      <c r="B13" s="165"/>
      <c r="C13" s="165"/>
      <c r="D13" s="165"/>
    </row>
    <row r="14" ht="7" customHeight="1" spans="1:4">
      <c r="A14" s="165"/>
      <c r="B14" s="165"/>
      <c r="C14" s="165"/>
      <c r="D14" s="165"/>
    </row>
    <row r="15" ht="7" customHeight="1" spans="1:4">
      <c r="A15" s="165"/>
      <c r="B15" s="165"/>
      <c r="C15" s="165"/>
      <c r="D15" s="165"/>
    </row>
  </sheetData>
  <mergeCells count="2">
    <mergeCell ref="A1:D1"/>
    <mergeCell ref="A2:D15"/>
  </mergeCells>
  <pageMargins left="0.699305555555556" right="0.699305555555556" top="0.75" bottom="0.75" header="0.3" footer="0.3"/>
  <pageSetup paperSize="9" scale="91" orientation="portrait"/>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S9"/>
  <sheetViews>
    <sheetView showGridLines="0" showZeros="0" workbookViewId="0">
      <selection activeCell="C6" sqref="C6"/>
    </sheetView>
  </sheetViews>
  <sheetFormatPr defaultColWidth="6.75" defaultRowHeight="11.25"/>
  <cols>
    <col min="1" max="1" width="35.6333333333333" style="114" customWidth="1"/>
    <col min="2" max="4" width="15.6333333333333" style="114" customWidth="1"/>
    <col min="5" max="45" width="9" style="114" customWidth="1"/>
    <col min="46" max="16384" width="6.75" style="114"/>
  </cols>
  <sheetData>
    <row r="1" ht="19.5" customHeight="1" spans="1:1">
      <c r="A1" s="113" t="s">
        <v>460</v>
      </c>
    </row>
    <row r="2" ht="30.75" customHeight="1" spans="1:45">
      <c r="A2" s="115" t="s">
        <v>461</v>
      </c>
      <c r="B2" s="115"/>
      <c r="C2" s="115"/>
      <c r="D2" s="115"/>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row>
    <row r="3" s="113" customFormat="1" ht="19.5" customHeight="1" spans="1:45">
      <c r="A3" s="117"/>
      <c r="B3" s="118"/>
      <c r="C3" s="118"/>
      <c r="D3" s="119" t="s">
        <v>70</v>
      </c>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row>
    <row r="4" s="113" customFormat="1" ht="50.1" customHeight="1" spans="1:45">
      <c r="A4" s="121" t="s">
        <v>100</v>
      </c>
      <c r="B4" s="166" t="s">
        <v>314</v>
      </c>
      <c r="C4" s="166" t="s">
        <v>310</v>
      </c>
      <c r="D4" s="167" t="s">
        <v>315</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35"/>
    </row>
    <row r="5" s="113" customFormat="1" ht="24.95" customHeight="1" spans="1:4">
      <c r="A5" s="168" t="s">
        <v>101</v>
      </c>
      <c r="B5" s="169">
        <f>SUM(B6:B9)</f>
        <v>3000</v>
      </c>
      <c r="C5" s="169">
        <f>SUM(C6:C9)</f>
        <v>10354</v>
      </c>
      <c r="D5" s="170">
        <f>C5/B5</f>
        <v>3.45133333333333</v>
      </c>
    </row>
    <row r="6" s="113" customFormat="1" ht="24.95" customHeight="1" spans="1:45">
      <c r="A6" s="171" t="s">
        <v>263</v>
      </c>
      <c r="B6" s="172"/>
      <c r="C6" s="172">
        <v>354</v>
      </c>
      <c r="D6" s="173"/>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row>
    <row r="7" s="113" customFormat="1" ht="24.95" customHeight="1" spans="1:45">
      <c r="A7" s="171" t="s">
        <v>264</v>
      </c>
      <c r="B7" s="172">
        <v>3000</v>
      </c>
      <c r="C7" s="172">
        <v>10000</v>
      </c>
      <c r="D7" s="173">
        <f>C7/B7</f>
        <v>3.33333333333333</v>
      </c>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row>
    <row r="8" s="113" customFormat="1" ht="24.95" customHeight="1" spans="1:45">
      <c r="A8" s="171" t="s">
        <v>265</v>
      </c>
      <c r="B8" s="172"/>
      <c r="C8" s="172"/>
      <c r="D8" s="173"/>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row>
    <row r="9" s="113" customFormat="1" ht="24.95" customHeight="1" spans="1:45">
      <c r="A9" s="174" t="s">
        <v>266</v>
      </c>
      <c r="B9" s="175"/>
      <c r="C9" s="175"/>
      <c r="D9" s="176"/>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D5"/>
  <sheetViews>
    <sheetView workbookViewId="0">
      <selection activeCell="C18" sqref="C18"/>
    </sheetView>
  </sheetViews>
  <sheetFormatPr defaultColWidth="9" defaultRowHeight="13.5" outlineLevelRow="4" outlineLevelCol="3"/>
  <cols>
    <col min="1" max="3" width="22.1333333333333" style="109" customWidth="1"/>
    <col min="4" max="4" width="27" style="109" customWidth="1"/>
    <col min="5" max="5" width="28.8833333333333" style="109" customWidth="1"/>
    <col min="6" max="16384" width="9" style="109"/>
  </cols>
  <sheetData>
    <row r="1" ht="73.5" customHeight="1" spans="1:4">
      <c r="A1" s="164" t="s">
        <v>462</v>
      </c>
      <c r="B1" s="110"/>
      <c r="C1" s="110"/>
      <c r="D1" s="110"/>
    </row>
    <row r="2" ht="14.25" customHeight="1" spans="1:4">
      <c r="A2" s="165" t="s">
        <v>463</v>
      </c>
      <c r="B2" s="165"/>
      <c r="C2" s="165"/>
      <c r="D2" s="165"/>
    </row>
    <row r="3" ht="14.25" customHeight="1" spans="1:4">
      <c r="A3" s="165"/>
      <c r="B3" s="165"/>
      <c r="C3" s="165"/>
      <c r="D3" s="165"/>
    </row>
    <row r="4" ht="14.25" customHeight="1" spans="1:4">
      <c r="A4" s="165"/>
      <c r="B4" s="165"/>
      <c r="C4" s="165"/>
      <c r="D4" s="165"/>
    </row>
    <row r="5" ht="14.25" customHeight="1" spans="1:4">
      <c r="A5" s="165"/>
      <c r="B5" s="165"/>
      <c r="C5" s="165"/>
      <c r="D5" s="165"/>
    </row>
  </sheetData>
  <mergeCells count="2">
    <mergeCell ref="A1:D1"/>
    <mergeCell ref="A2:D5"/>
  </mergeCells>
  <pageMargins left="0.699305555555556" right="0.699305555555556" top="0.75" bottom="0.75" header="0.3" footer="0.3"/>
  <pageSetup paperSize="9" scale="91"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K26"/>
  <sheetViews>
    <sheetView showGridLines="0" showZeros="0" zoomScale="85" zoomScaleNormal="85" workbookViewId="0">
      <selection activeCell="D6" sqref="D6"/>
    </sheetView>
  </sheetViews>
  <sheetFormatPr defaultColWidth="6.75" defaultRowHeight="11.25"/>
  <cols>
    <col min="1" max="1" width="35.6333333333333" style="114" customWidth="1"/>
    <col min="2" max="4" width="15.6333333333333" style="114" customWidth="1"/>
    <col min="5" max="37" width="9" style="114" customWidth="1"/>
    <col min="38" max="16384" width="6.75" style="114"/>
  </cols>
  <sheetData>
    <row r="1" ht="19.5" customHeight="1" spans="1:1">
      <c r="A1" s="113" t="s">
        <v>126</v>
      </c>
    </row>
    <row r="2" ht="26.25" customHeight="1" spans="1:37">
      <c r="A2" s="115" t="s">
        <v>127</v>
      </c>
      <c r="B2" s="115"/>
      <c r="C2" s="115"/>
      <c r="D2" s="115"/>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row>
    <row r="3" ht="19.5" customHeight="1" spans="1:37">
      <c r="A3" s="117"/>
      <c r="B3" s="177"/>
      <c r="C3" s="178" t="s">
        <v>128</v>
      </c>
      <c r="D3" s="179" t="s">
        <v>70</v>
      </c>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row>
    <row r="4" s="113" customFormat="1" ht="50.1" customHeight="1" spans="1:37">
      <c r="A4" s="121" t="s">
        <v>71</v>
      </c>
      <c r="B4" s="166" t="s">
        <v>72</v>
      </c>
      <c r="C4" s="166" t="s">
        <v>73</v>
      </c>
      <c r="D4" s="167" t="s">
        <v>74</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18"/>
    </row>
    <row r="5" s="136" customFormat="1" ht="24.95" customHeight="1" spans="1:37">
      <c r="A5" s="181" t="s">
        <v>75</v>
      </c>
      <c r="B5" s="352">
        <f>B6+B20</f>
        <v>671933</v>
      </c>
      <c r="C5" s="352">
        <f>C6+C20</f>
        <v>803333</v>
      </c>
      <c r="D5" s="353">
        <f>C5/B5</f>
        <v>1.19555521160592</v>
      </c>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63"/>
    </row>
    <row r="6" s="136" customFormat="1" ht="24.95" customHeight="1" spans="1:37">
      <c r="A6" s="274" t="s">
        <v>76</v>
      </c>
      <c r="B6" s="352">
        <f>SUM(B7:B19)</f>
        <v>584492</v>
      </c>
      <c r="C6" s="352">
        <f>SUM(C7:C19)</f>
        <v>597799</v>
      </c>
      <c r="D6" s="354">
        <f>C6/B6</f>
        <v>1.02276677867276</v>
      </c>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row>
    <row r="7" s="137" customFormat="1" ht="24.95" customHeight="1" spans="1:4">
      <c r="A7" s="355" t="s">
        <v>77</v>
      </c>
      <c r="B7" s="356">
        <v>181398</v>
      </c>
      <c r="C7" s="357">
        <v>207466</v>
      </c>
      <c r="D7" s="354">
        <f t="shared" ref="D7:D26" si="0">C7/B7</f>
        <v>1.14370610480821</v>
      </c>
    </row>
    <row r="8" s="137" customFormat="1" ht="24.95" customHeight="1" spans="1:4">
      <c r="A8" s="355" t="s">
        <v>78</v>
      </c>
      <c r="B8" s="356">
        <v>106325</v>
      </c>
      <c r="C8" s="357">
        <v>107255</v>
      </c>
      <c r="D8" s="354">
        <f t="shared" si="0"/>
        <v>1.00874676698801</v>
      </c>
    </row>
    <row r="9" s="137" customFormat="1" ht="24.95" customHeight="1" spans="1:4">
      <c r="A9" s="355" t="s">
        <v>79</v>
      </c>
      <c r="B9" s="356">
        <v>29397</v>
      </c>
      <c r="C9" s="357">
        <v>29075</v>
      </c>
      <c r="D9" s="354">
        <f t="shared" si="0"/>
        <v>0.989046501343675</v>
      </c>
    </row>
    <row r="10" s="137" customFormat="1" ht="24.95" customHeight="1" spans="1:4">
      <c r="A10" s="355" t="s">
        <v>80</v>
      </c>
      <c r="B10" s="356">
        <v>15</v>
      </c>
      <c r="C10" s="357">
        <v>77</v>
      </c>
      <c r="D10" s="354">
        <f t="shared" si="0"/>
        <v>5.13333333333333</v>
      </c>
    </row>
    <row r="11" s="137" customFormat="1" ht="24.95" customHeight="1" spans="1:4">
      <c r="A11" s="355" t="s">
        <v>81</v>
      </c>
      <c r="B11" s="356">
        <v>35462</v>
      </c>
      <c r="C11" s="357">
        <v>36659</v>
      </c>
      <c r="D11" s="354">
        <f t="shared" si="0"/>
        <v>1.03375444137387</v>
      </c>
    </row>
    <row r="12" s="137" customFormat="1" ht="24.95" customHeight="1" spans="1:4">
      <c r="A12" s="355" t="s">
        <v>82</v>
      </c>
      <c r="B12" s="356">
        <v>30249</v>
      </c>
      <c r="C12" s="357">
        <v>30457</v>
      </c>
      <c r="D12" s="354">
        <f t="shared" si="0"/>
        <v>1.00687626037224</v>
      </c>
    </row>
    <row r="13" s="137" customFormat="1" ht="24.95" customHeight="1" spans="1:4">
      <c r="A13" s="355" t="s">
        <v>83</v>
      </c>
      <c r="B13" s="356">
        <v>36122</v>
      </c>
      <c r="C13" s="357">
        <v>45654</v>
      </c>
      <c r="D13" s="354">
        <f t="shared" si="0"/>
        <v>1.26388350589668</v>
      </c>
    </row>
    <row r="14" s="137" customFormat="1" ht="24.95" customHeight="1" spans="1:4">
      <c r="A14" s="355" t="s">
        <v>84</v>
      </c>
      <c r="B14" s="356">
        <v>24917</v>
      </c>
      <c r="C14" s="357">
        <v>19837</v>
      </c>
      <c r="D14" s="354">
        <f t="shared" si="0"/>
        <v>0.796123128787575</v>
      </c>
    </row>
    <row r="15" s="137" customFormat="1" ht="24.95" customHeight="1" spans="1:4">
      <c r="A15" s="355" t="s">
        <v>85</v>
      </c>
      <c r="B15" s="356">
        <v>78619</v>
      </c>
      <c r="C15" s="357">
        <v>37702</v>
      </c>
      <c r="D15" s="354">
        <f t="shared" si="0"/>
        <v>0.479553288645238</v>
      </c>
    </row>
    <row r="16" s="137" customFormat="1" ht="24.95" customHeight="1" spans="1:4">
      <c r="A16" s="355" t="s">
        <v>86</v>
      </c>
      <c r="B16" s="356">
        <v>356</v>
      </c>
      <c r="C16" s="357">
        <v>2893</v>
      </c>
      <c r="D16" s="354">
        <f t="shared" si="0"/>
        <v>8.12640449438202</v>
      </c>
    </row>
    <row r="17" s="137" customFormat="1" ht="24.95" customHeight="1" spans="1:4">
      <c r="A17" s="355" t="s">
        <v>87</v>
      </c>
      <c r="B17" s="356">
        <v>56931</v>
      </c>
      <c r="C17" s="357">
        <v>80509</v>
      </c>
      <c r="D17" s="354">
        <f t="shared" si="0"/>
        <v>1.41415046284098</v>
      </c>
    </row>
    <row r="18" s="137" customFormat="1" ht="24.95" customHeight="1" spans="1:4">
      <c r="A18" s="355" t="s">
        <v>88</v>
      </c>
      <c r="B18" s="356">
        <v>58</v>
      </c>
      <c r="C18" s="357">
        <v>16</v>
      </c>
      <c r="D18" s="354">
        <f t="shared" si="0"/>
        <v>0.275862068965517</v>
      </c>
    </row>
    <row r="19" s="137" customFormat="1" ht="24.95" customHeight="1" spans="1:4">
      <c r="A19" s="355" t="s">
        <v>89</v>
      </c>
      <c r="B19" s="356">
        <v>4643</v>
      </c>
      <c r="C19" s="357">
        <v>199</v>
      </c>
      <c r="D19" s="354">
        <f t="shared" si="0"/>
        <v>0.0428602196855481</v>
      </c>
    </row>
    <row r="20" s="137" customFormat="1" ht="24.95" customHeight="1" spans="1:4">
      <c r="A20" s="358" t="s">
        <v>90</v>
      </c>
      <c r="B20" s="352">
        <f>SUM(B21:B26)</f>
        <v>87441</v>
      </c>
      <c r="C20" s="352">
        <f>SUM(C21:C26)</f>
        <v>205534</v>
      </c>
      <c r="D20" s="353">
        <f t="shared" si="0"/>
        <v>2.35054493887307</v>
      </c>
    </row>
    <row r="21" s="137" customFormat="1" ht="24.95" customHeight="1" spans="1:4">
      <c r="A21" s="355" t="s">
        <v>91</v>
      </c>
      <c r="B21" s="356">
        <v>35738</v>
      </c>
      <c r="C21" s="357">
        <v>37943</v>
      </c>
      <c r="D21" s="354">
        <f t="shared" si="0"/>
        <v>1.06169903184286</v>
      </c>
    </row>
    <row r="22" s="137" customFormat="1" ht="24.95" customHeight="1" spans="1:4">
      <c r="A22" s="355" t="s">
        <v>92</v>
      </c>
      <c r="B22" s="356">
        <v>8071</v>
      </c>
      <c r="C22" s="357">
        <v>2716</v>
      </c>
      <c r="D22" s="354">
        <f t="shared" si="0"/>
        <v>0.336513443191674</v>
      </c>
    </row>
    <row r="23" s="137" customFormat="1" ht="24.95" customHeight="1" spans="1:4">
      <c r="A23" s="355" t="s">
        <v>93</v>
      </c>
      <c r="B23" s="356">
        <v>6698</v>
      </c>
      <c r="C23" s="357">
        <v>15144</v>
      </c>
      <c r="D23" s="354">
        <f t="shared" si="0"/>
        <v>2.26097342490296</v>
      </c>
    </row>
    <row r="24" s="137" customFormat="1" ht="24.95" customHeight="1" spans="1:4">
      <c r="A24" s="355" t="s">
        <v>94</v>
      </c>
      <c r="B24" s="356">
        <v>36811</v>
      </c>
      <c r="C24" s="357">
        <v>146673</v>
      </c>
      <c r="D24" s="354">
        <f t="shared" si="0"/>
        <v>3.98448833229198</v>
      </c>
    </row>
    <row r="25" s="137" customFormat="1" ht="24.95" customHeight="1" spans="1:4">
      <c r="A25" s="355" t="s">
        <v>95</v>
      </c>
      <c r="B25" s="356">
        <v>0</v>
      </c>
      <c r="C25" s="357">
        <v>0</v>
      </c>
      <c r="D25" s="354"/>
    </row>
    <row r="26" s="137" customFormat="1" ht="24.95" customHeight="1" spans="1:4">
      <c r="A26" s="359" t="s">
        <v>96</v>
      </c>
      <c r="B26" s="360">
        <v>123</v>
      </c>
      <c r="C26" s="360">
        <v>3058</v>
      </c>
      <c r="D26" s="361">
        <f t="shared" si="0"/>
        <v>24.8617886178862</v>
      </c>
    </row>
  </sheetData>
  <sheetProtection formatCells="0" formatColumns="0" formatRows="0"/>
  <mergeCells count="1">
    <mergeCell ref="A2:D2"/>
  </mergeCells>
  <printOptions horizontalCentered="1"/>
  <pageMargins left="0.707638888888889" right="0.707638888888889" top="0.55" bottom="0.354166666666667" header="0.313888888888889" footer="0.313888888888889"/>
  <pageSetup paperSize="9" fitToHeight="0" orientation="portrait"/>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W38"/>
  <sheetViews>
    <sheetView showGridLines="0" showZeros="0" topLeftCell="A7" workbookViewId="0">
      <selection activeCell="D4" sqref="A$1:D$1048576"/>
    </sheetView>
  </sheetViews>
  <sheetFormatPr defaultColWidth="6.75" defaultRowHeight="11.25"/>
  <cols>
    <col min="1" max="1" width="38.1333333333333" style="137" customWidth="1"/>
    <col min="2" max="4" width="15.6333333333333" style="137" customWidth="1"/>
    <col min="5" max="11" width="9" style="137" customWidth="1"/>
    <col min="12" max="12" width="6.25" style="137" customWidth="1"/>
    <col min="13" max="49" width="9" style="137" customWidth="1"/>
    <col min="50" max="16384" width="6.75" style="137"/>
  </cols>
  <sheetData>
    <row r="1" ht="19.5" customHeight="1" spans="1:1">
      <c r="A1" s="113" t="s">
        <v>464</v>
      </c>
    </row>
    <row r="2" ht="34.5" customHeight="1" spans="1:49">
      <c r="A2" s="138" t="s">
        <v>465</v>
      </c>
      <c r="B2" s="138"/>
      <c r="C2" s="138"/>
      <c r="D2" s="138"/>
      <c r="E2" s="139"/>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row>
    <row r="3" ht="19.5" customHeight="1" spans="1:49">
      <c r="A3" s="141"/>
      <c r="B3" s="142"/>
      <c r="C3" s="143" t="s">
        <v>128</v>
      </c>
      <c r="D3" s="144" t="s">
        <v>70</v>
      </c>
      <c r="E3" s="145"/>
      <c r="F3" s="145"/>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row>
    <row r="4" s="136" customFormat="1" ht="50.1" customHeight="1" spans="1:49">
      <c r="A4" s="147" t="s">
        <v>100</v>
      </c>
      <c r="B4" s="122" t="s">
        <v>73</v>
      </c>
      <c r="C4" s="122" t="s">
        <v>310</v>
      </c>
      <c r="D4" s="123" t="s">
        <v>466</v>
      </c>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63"/>
    </row>
    <row r="5" s="136" customFormat="1" ht="20.1" customHeight="1" spans="1:49">
      <c r="A5" s="124" t="s">
        <v>279</v>
      </c>
      <c r="B5" s="149"/>
      <c r="C5" s="149"/>
      <c r="D5" s="150"/>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63"/>
    </row>
    <row r="6" s="136" customFormat="1" ht="20.1" customHeight="1" spans="1:49">
      <c r="A6" s="151" t="s">
        <v>280</v>
      </c>
      <c r="B6" s="152"/>
      <c r="C6" s="152"/>
      <c r="D6" s="153"/>
      <c r="E6" s="148"/>
      <c r="F6" s="148"/>
      <c r="G6" s="148"/>
      <c r="H6" s="148"/>
      <c r="I6" s="148"/>
      <c r="J6" s="148"/>
      <c r="K6" s="148"/>
      <c r="L6" s="162"/>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row>
    <row r="7" s="136" customFormat="1" ht="20.1" customHeight="1" spans="1:49">
      <c r="A7" s="151" t="s">
        <v>281</v>
      </c>
      <c r="B7" s="152"/>
      <c r="C7" s="152"/>
      <c r="D7" s="153"/>
      <c r="E7" s="148"/>
      <c r="F7" s="148"/>
      <c r="G7" s="148"/>
      <c r="H7" s="148"/>
      <c r="I7" s="148"/>
      <c r="J7" s="148"/>
      <c r="K7" s="148"/>
      <c r="L7" s="162"/>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row>
    <row r="8" s="136" customFormat="1" ht="20.1" customHeight="1" spans="1:49">
      <c r="A8" s="151" t="s">
        <v>282</v>
      </c>
      <c r="B8" s="152"/>
      <c r="C8" s="152"/>
      <c r="D8" s="153"/>
      <c r="E8" s="148"/>
      <c r="F8" s="148"/>
      <c r="G8" s="148"/>
      <c r="H8" s="148"/>
      <c r="I8" s="148"/>
      <c r="J8" s="148"/>
      <c r="K8" s="148"/>
      <c r="L8" s="162"/>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row>
    <row r="9" s="136" customFormat="1" ht="20.1" customHeight="1" spans="1:49">
      <c r="A9" s="154" t="s">
        <v>283</v>
      </c>
      <c r="B9" s="152"/>
      <c r="C9" s="152"/>
      <c r="D9" s="153"/>
      <c r="E9" s="148"/>
      <c r="F9" s="148"/>
      <c r="G9" s="148"/>
      <c r="H9" s="148"/>
      <c r="I9" s="148"/>
      <c r="J9" s="148"/>
      <c r="K9" s="148"/>
      <c r="L9" s="162"/>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row>
    <row r="10" s="136" customFormat="1" ht="20.1" customHeight="1" spans="1:4">
      <c r="A10" s="151" t="s">
        <v>280</v>
      </c>
      <c r="B10" s="155"/>
      <c r="C10" s="155"/>
      <c r="D10" s="156"/>
    </row>
    <row r="11" ht="20.1" customHeight="1" spans="1:4">
      <c r="A11" s="151" t="s">
        <v>281</v>
      </c>
      <c r="B11" s="157"/>
      <c r="C11" s="157"/>
      <c r="D11" s="158"/>
    </row>
    <row r="12" ht="20.1" customHeight="1" spans="1:4">
      <c r="A12" s="151" t="s">
        <v>282</v>
      </c>
      <c r="B12" s="157"/>
      <c r="C12" s="157"/>
      <c r="D12" s="158"/>
    </row>
    <row r="13" ht="20.1" customHeight="1" spans="1:4">
      <c r="A13" s="124" t="s">
        <v>284</v>
      </c>
      <c r="B13" s="157"/>
      <c r="C13" s="157"/>
      <c r="D13" s="158"/>
    </row>
    <row r="14" ht="20.1" customHeight="1" spans="1:4">
      <c r="A14" s="151" t="s">
        <v>280</v>
      </c>
      <c r="B14" s="157"/>
      <c r="C14" s="157"/>
      <c r="D14" s="158"/>
    </row>
    <row r="15" ht="20.1" customHeight="1" spans="1:4">
      <c r="A15" s="151" t="s">
        <v>281</v>
      </c>
      <c r="B15" s="157"/>
      <c r="C15" s="157"/>
      <c r="D15" s="158"/>
    </row>
    <row r="16" ht="20.1" customHeight="1" spans="1:4">
      <c r="A16" s="151" t="s">
        <v>282</v>
      </c>
      <c r="B16" s="157"/>
      <c r="C16" s="157"/>
      <c r="D16" s="158"/>
    </row>
    <row r="17" ht="20.1" customHeight="1" spans="1:4">
      <c r="A17" s="124" t="s">
        <v>285</v>
      </c>
      <c r="B17" s="157"/>
      <c r="C17" s="157"/>
      <c r="D17" s="158"/>
    </row>
    <row r="18" ht="20.1" customHeight="1" spans="1:4">
      <c r="A18" s="151" t="s">
        <v>280</v>
      </c>
      <c r="B18" s="157"/>
      <c r="C18" s="157"/>
      <c r="D18" s="158"/>
    </row>
    <row r="19" ht="20.1" customHeight="1" spans="1:4">
      <c r="A19" s="151" t="s">
        <v>281</v>
      </c>
      <c r="B19" s="157"/>
      <c r="C19" s="157"/>
      <c r="D19" s="158"/>
    </row>
    <row r="20" ht="20.1" customHeight="1" spans="1:4">
      <c r="A20" s="151" t="s">
        <v>282</v>
      </c>
      <c r="B20" s="157"/>
      <c r="C20" s="157"/>
      <c r="D20" s="158"/>
    </row>
    <row r="21" ht="20.1" customHeight="1" spans="1:4">
      <c r="A21" s="124" t="s">
        <v>286</v>
      </c>
      <c r="B21" s="157"/>
      <c r="C21" s="157"/>
      <c r="D21" s="158"/>
    </row>
    <row r="22" ht="20.1" customHeight="1" spans="1:4">
      <c r="A22" s="151" t="s">
        <v>280</v>
      </c>
      <c r="B22" s="157"/>
      <c r="C22" s="157"/>
      <c r="D22" s="158"/>
    </row>
    <row r="23" ht="20.1" customHeight="1" spans="1:4">
      <c r="A23" s="151" t="s">
        <v>281</v>
      </c>
      <c r="B23" s="157"/>
      <c r="C23" s="157"/>
      <c r="D23" s="158"/>
    </row>
    <row r="24" ht="20.1" customHeight="1" spans="1:4">
      <c r="A24" s="151" t="s">
        <v>282</v>
      </c>
      <c r="B24" s="157"/>
      <c r="C24" s="157"/>
      <c r="D24" s="158"/>
    </row>
    <row r="25" ht="20.1" customHeight="1" spans="1:4">
      <c r="A25" s="124" t="s">
        <v>287</v>
      </c>
      <c r="B25" s="157"/>
      <c r="C25" s="157"/>
      <c r="D25" s="158"/>
    </row>
    <row r="26" ht="20.1" customHeight="1" spans="1:4">
      <c r="A26" s="151" t="s">
        <v>280</v>
      </c>
      <c r="B26" s="157"/>
      <c r="C26" s="157"/>
      <c r="D26" s="158"/>
    </row>
    <row r="27" ht="20.1" customHeight="1" spans="1:4">
      <c r="A27" s="151" t="s">
        <v>281</v>
      </c>
      <c r="B27" s="157"/>
      <c r="C27" s="157"/>
      <c r="D27" s="158"/>
    </row>
    <row r="28" ht="20.1" customHeight="1" spans="1:4">
      <c r="A28" s="151" t="s">
        <v>282</v>
      </c>
      <c r="B28" s="157"/>
      <c r="C28" s="157"/>
      <c r="D28" s="158"/>
    </row>
    <row r="29" ht="20.1" customHeight="1" spans="1:4">
      <c r="A29" s="124" t="s">
        <v>288</v>
      </c>
      <c r="B29" s="157"/>
      <c r="C29" s="157"/>
      <c r="D29" s="158"/>
    </row>
    <row r="30" ht="20.1" customHeight="1" spans="1:4">
      <c r="A30" s="151" t="s">
        <v>280</v>
      </c>
      <c r="B30" s="157"/>
      <c r="C30" s="157"/>
      <c r="D30" s="158"/>
    </row>
    <row r="31" ht="20.1" customHeight="1" spans="1:4">
      <c r="A31" s="151" t="s">
        <v>281</v>
      </c>
      <c r="B31" s="157"/>
      <c r="C31" s="157"/>
      <c r="D31" s="158"/>
    </row>
    <row r="32" ht="20.1" customHeight="1" spans="1:4">
      <c r="A32" s="151" t="s">
        <v>282</v>
      </c>
      <c r="B32" s="157"/>
      <c r="C32" s="157"/>
      <c r="D32" s="158"/>
    </row>
    <row r="33" ht="20.1" customHeight="1" spans="1:4">
      <c r="A33" s="127"/>
      <c r="B33" s="157"/>
      <c r="C33" s="157"/>
      <c r="D33" s="158"/>
    </row>
    <row r="34" ht="20.1" customHeight="1" spans="1:4">
      <c r="A34" s="131" t="s">
        <v>289</v>
      </c>
      <c r="B34" s="157"/>
      <c r="C34" s="157"/>
      <c r="D34" s="158"/>
    </row>
    <row r="35" ht="20.1" customHeight="1" spans="1:4">
      <c r="A35" s="151" t="s">
        <v>280</v>
      </c>
      <c r="B35" s="157"/>
      <c r="C35" s="157"/>
      <c r="D35" s="158"/>
    </row>
    <row r="36" ht="20.1" customHeight="1" spans="1:4">
      <c r="A36" s="151" t="s">
        <v>281</v>
      </c>
      <c r="B36" s="157"/>
      <c r="C36" s="157"/>
      <c r="D36" s="158"/>
    </row>
    <row r="37" ht="20.1" customHeight="1" spans="1:4">
      <c r="A37" s="159" t="s">
        <v>282</v>
      </c>
      <c r="B37" s="160"/>
      <c r="C37" s="160"/>
      <c r="D37" s="161"/>
    </row>
    <row r="38" ht="22.5" customHeight="1" spans="1:1">
      <c r="A38" s="136" t="s">
        <v>290</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S21"/>
  <sheetViews>
    <sheetView showGridLines="0" showZeros="0" workbookViewId="0">
      <selection activeCell="A1" sqref="A1"/>
    </sheetView>
  </sheetViews>
  <sheetFormatPr defaultColWidth="6.75" defaultRowHeight="11.25"/>
  <cols>
    <col min="1" max="1" width="36.25" style="114" customWidth="1"/>
    <col min="2" max="4" width="14.6333333333333" style="114" customWidth="1"/>
    <col min="5" max="45" width="9" style="114" customWidth="1"/>
    <col min="46" max="16384" width="6.75" style="114"/>
  </cols>
  <sheetData>
    <row r="1" ht="19.5" customHeight="1" spans="1:1">
      <c r="A1" s="113" t="s">
        <v>467</v>
      </c>
    </row>
    <row r="2" ht="31.5" customHeight="1" spans="1:45">
      <c r="A2" s="115" t="s">
        <v>468</v>
      </c>
      <c r="B2" s="115"/>
      <c r="C2" s="115"/>
      <c r="D2" s="115"/>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row>
    <row r="3" s="113" customFormat="1" ht="19.5" customHeight="1" spans="1:45">
      <c r="A3" s="117"/>
      <c r="B3" s="118"/>
      <c r="C3" s="118"/>
      <c r="D3" s="119" t="s">
        <v>70</v>
      </c>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row>
    <row r="4" s="113" customFormat="1" ht="50.1" customHeight="1" spans="1:45">
      <c r="A4" s="121" t="s">
        <v>100</v>
      </c>
      <c r="B4" s="122" t="s">
        <v>73</v>
      </c>
      <c r="C4" s="122" t="s">
        <v>310</v>
      </c>
      <c r="D4" s="123" t="s">
        <v>466</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35"/>
    </row>
    <row r="5" ht="24.95" customHeight="1" spans="1:4">
      <c r="A5" s="124" t="s">
        <v>293</v>
      </c>
      <c r="B5" s="125"/>
      <c r="C5" s="125"/>
      <c r="D5" s="126"/>
    </row>
    <row r="6" ht="24.95" customHeight="1" spans="1:4">
      <c r="A6" s="127" t="s">
        <v>294</v>
      </c>
      <c r="B6" s="128"/>
      <c r="C6" s="125"/>
      <c r="D6" s="126"/>
    </row>
    <row r="7" ht="24.95" customHeight="1" spans="1:4">
      <c r="A7" s="124" t="s">
        <v>295</v>
      </c>
      <c r="B7" s="128"/>
      <c r="C7" s="125"/>
      <c r="D7" s="126"/>
    </row>
    <row r="8" ht="24.95" customHeight="1" spans="1:4">
      <c r="A8" s="127" t="s">
        <v>294</v>
      </c>
      <c r="B8" s="128"/>
      <c r="C8" s="125"/>
      <c r="D8" s="126"/>
    </row>
    <row r="9" ht="24.95" customHeight="1" spans="1:4">
      <c r="A9" s="124" t="s">
        <v>296</v>
      </c>
      <c r="B9" s="128"/>
      <c r="C9" s="125"/>
      <c r="D9" s="126"/>
    </row>
    <row r="10" ht="24.95" customHeight="1" spans="1:4">
      <c r="A10" s="127" t="s">
        <v>294</v>
      </c>
      <c r="B10" s="129"/>
      <c r="C10" s="129"/>
      <c r="D10" s="130"/>
    </row>
    <row r="11" ht="24.95" customHeight="1" spans="1:4">
      <c r="A11" s="124" t="s">
        <v>297</v>
      </c>
      <c r="B11" s="129"/>
      <c r="C11" s="129"/>
      <c r="D11" s="130"/>
    </row>
    <row r="12" ht="24.95" customHeight="1" spans="1:4">
      <c r="A12" s="127" t="s">
        <v>298</v>
      </c>
      <c r="B12" s="129"/>
      <c r="C12" s="129"/>
      <c r="D12" s="130"/>
    </row>
    <row r="13" ht="24.95" customHeight="1" spans="1:4">
      <c r="A13" s="124" t="s">
        <v>299</v>
      </c>
      <c r="B13" s="129"/>
      <c r="C13" s="129"/>
      <c r="D13" s="130"/>
    </row>
    <row r="14" ht="24.95" customHeight="1" spans="1:4">
      <c r="A14" s="127" t="s">
        <v>298</v>
      </c>
      <c r="B14" s="129"/>
      <c r="C14" s="129"/>
      <c r="D14" s="130"/>
    </row>
    <row r="15" ht="24.95" customHeight="1" spans="1:4">
      <c r="A15" s="124" t="s">
        <v>300</v>
      </c>
      <c r="B15" s="129"/>
      <c r="C15" s="129"/>
      <c r="D15" s="130"/>
    </row>
    <row r="16" ht="24.95" customHeight="1" spans="1:4">
      <c r="A16" s="127" t="s">
        <v>301</v>
      </c>
      <c r="B16" s="129"/>
      <c r="C16" s="129"/>
      <c r="D16" s="130"/>
    </row>
    <row r="17" ht="24.95" customHeight="1" spans="1:4">
      <c r="A17" s="124" t="s">
        <v>302</v>
      </c>
      <c r="B17" s="129"/>
      <c r="C17" s="129"/>
      <c r="D17" s="130"/>
    </row>
    <row r="18" ht="24.95" customHeight="1" spans="1:4">
      <c r="A18" s="127" t="s">
        <v>303</v>
      </c>
      <c r="B18" s="129"/>
      <c r="C18" s="129"/>
      <c r="D18" s="130"/>
    </row>
    <row r="19" ht="24.95" customHeight="1" spans="1:4">
      <c r="A19" s="127"/>
      <c r="B19" s="129"/>
      <c r="C19" s="129"/>
      <c r="D19" s="130"/>
    </row>
    <row r="20" ht="24.95" customHeight="1" spans="1:4">
      <c r="A20" s="131" t="s">
        <v>304</v>
      </c>
      <c r="B20" s="129"/>
      <c r="C20" s="129"/>
      <c r="D20" s="130"/>
    </row>
    <row r="21" ht="24.95" customHeight="1" spans="1:4">
      <c r="A21" s="132" t="s">
        <v>305</v>
      </c>
      <c r="B21" s="133"/>
      <c r="C21" s="133"/>
      <c r="D21" s="134"/>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D5"/>
  <sheetViews>
    <sheetView workbookViewId="0">
      <selection activeCell="A1" sqref="A1:D1"/>
    </sheetView>
  </sheetViews>
  <sheetFormatPr defaultColWidth="9" defaultRowHeight="13.5" outlineLevelRow="4" outlineLevelCol="3"/>
  <cols>
    <col min="1" max="3" width="23.6333333333333" style="109" customWidth="1"/>
    <col min="4" max="4" width="24.8916666666667" style="109" customWidth="1"/>
    <col min="5" max="5" width="28.8833333333333" style="109" customWidth="1"/>
    <col min="6" max="16384" width="9" style="109"/>
  </cols>
  <sheetData>
    <row r="1" ht="63.75" customHeight="1" spans="1:4">
      <c r="A1" s="110" t="s">
        <v>469</v>
      </c>
      <c r="B1" s="110"/>
      <c r="C1" s="110"/>
      <c r="D1" s="110"/>
    </row>
    <row r="2" ht="24" customHeight="1" spans="1:4">
      <c r="A2" s="111" t="s">
        <v>470</v>
      </c>
      <c r="B2" s="112"/>
      <c r="C2" s="112"/>
      <c r="D2" s="112"/>
    </row>
    <row r="3" ht="24" customHeight="1" spans="1:4">
      <c r="A3" s="112"/>
      <c r="B3" s="112"/>
      <c r="C3" s="112"/>
      <c r="D3" s="112"/>
    </row>
    <row r="4" ht="24" customHeight="1" spans="1:4">
      <c r="A4" s="112"/>
      <c r="B4" s="112"/>
      <c r="C4" s="112"/>
      <c r="D4" s="112"/>
    </row>
    <row r="5" ht="24" customHeight="1" spans="1:4">
      <c r="A5" s="112"/>
      <c r="B5" s="112"/>
      <c r="C5" s="112"/>
      <c r="D5" s="112"/>
    </row>
  </sheetData>
  <mergeCells count="2">
    <mergeCell ref="A1:D1"/>
    <mergeCell ref="A2:D5"/>
  </mergeCells>
  <pageMargins left="0.699305555555556" right="0.699305555555556" top="0.75" bottom="0.75" header="0.3" footer="0.3"/>
  <pageSetup paperSize="9" scale="89" orientation="portrait"/>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F20" sqref="F20"/>
    </sheetView>
  </sheetViews>
  <sheetFormatPr defaultColWidth="9" defaultRowHeight="13.5" outlineLevelCol="4"/>
  <cols>
    <col min="1" max="2" width="25.75" customWidth="1"/>
    <col min="3" max="3" width="26" customWidth="1"/>
    <col min="4" max="4" width="10.625" customWidth="1"/>
  </cols>
  <sheetData>
    <row r="1" customFormat="1" ht="15" spans="1:2">
      <c r="A1" s="3" t="s">
        <v>471</v>
      </c>
      <c r="B1" s="3"/>
    </row>
    <row r="2" ht="21" spans="1:4">
      <c r="A2" s="5" t="s">
        <v>472</v>
      </c>
      <c r="B2" s="5"/>
      <c r="C2" s="6"/>
      <c r="D2" s="6"/>
    </row>
    <row r="3" ht="14.25" spans="4:4">
      <c r="D3" s="7" t="s">
        <v>70</v>
      </c>
    </row>
    <row r="4" spans="1:5">
      <c r="A4" s="90" t="s">
        <v>71</v>
      </c>
      <c r="B4" s="91"/>
      <c r="C4" s="92" t="s">
        <v>473</v>
      </c>
      <c r="D4" s="93"/>
      <c r="E4" s="94"/>
    </row>
    <row r="5" ht="15.75" spans="1:5">
      <c r="A5" s="95" t="s">
        <v>474</v>
      </c>
      <c r="B5" s="96"/>
      <c r="C5" s="97">
        <f>SUM(C6:C8)</f>
        <v>4424</v>
      </c>
      <c r="D5" s="98"/>
      <c r="E5" s="94"/>
    </row>
    <row r="6" ht="15.75" spans="1:5">
      <c r="A6" s="99" t="s">
        <v>475</v>
      </c>
      <c r="B6" s="100"/>
      <c r="C6" s="101">
        <v>55</v>
      </c>
      <c r="D6" s="102"/>
      <c r="E6" s="94"/>
    </row>
    <row r="7" ht="15.75" spans="1:5">
      <c r="A7" s="99" t="s">
        <v>476</v>
      </c>
      <c r="B7" s="100"/>
      <c r="C7" s="101">
        <v>217</v>
      </c>
      <c r="D7" s="102"/>
      <c r="E7" s="94"/>
    </row>
    <row r="8" ht="15.75" spans="1:5">
      <c r="A8" s="99" t="s">
        <v>477</v>
      </c>
      <c r="B8" s="100"/>
      <c r="C8" s="101">
        <v>4152</v>
      </c>
      <c r="D8" s="102"/>
      <c r="E8" s="94"/>
    </row>
    <row r="9" ht="15.75" spans="1:5">
      <c r="A9" s="99" t="s">
        <v>478</v>
      </c>
      <c r="B9" s="100"/>
      <c r="C9" s="101">
        <v>2847</v>
      </c>
      <c r="D9" s="102"/>
      <c r="E9" s="94"/>
    </row>
    <row r="10" ht="27" customHeight="1" spans="1:5">
      <c r="A10" s="103" t="s">
        <v>479</v>
      </c>
      <c r="B10" s="104"/>
      <c r="C10" s="105">
        <v>1305</v>
      </c>
      <c r="D10" s="106"/>
      <c r="E10" s="94"/>
    </row>
    <row r="11" ht="29" customHeight="1" spans="1:4">
      <c r="A11" s="107" t="s">
        <v>480</v>
      </c>
      <c r="B11" s="108"/>
      <c r="C11" s="108"/>
      <c r="D11" s="108"/>
    </row>
  </sheetData>
  <mergeCells count="16">
    <mergeCell ref="A2:D2"/>
    <mergeCell ref="A4:B4"/>
    <mergeCell ref="C4:D4"/>
    <mergeCell ref="A5:B5"/>
    <mergeCell ref="C5:D5"/>
    <mergeCell ref="A6:B6"/>
    <mergeCell ref="C6:D6"/>
    <mergeCell ref="A7:B7"/>
    <mergeCell ref="C7:D7"/>
    <mergeCell ref="A8:B8"/>
    <mergeCell ref="C8:D8"/>
    <mergeCell ref="A9:B9"/>
    <mergeCell ref="C9:D9"/>
    <mergeCell ref="A10:B10"/>
    <mergeCell ref="C10:D10"/>
    <mergeCell ref="A11:D11"/>
  </mergeCells>
  <pageMargins left="0.75" right="0.75" top="1" bottom="1" header="0.5" footer="0.5"/>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G55"/>
  <sheetViews>
    <sheetView workbookViewId="0">
      <selection activeCell="G36" sqref="G36"/>
    </sheetView>
  </sheetViews>
  <sheetFormatPr defaultColWidth="10" defaultRowHeight="13.5" outlineLevelCol="6"/>
  <cols>
    <col min="1" max="1" width="26.1333333333333" style="43" customWidth="1"/>
    <col min="2" max="7" width="10.8833333333333" style="43" customWidth="1"/>
    <col min="8" max="9" width="9.75" style="43" customWidth="1"/>
    <col min="10" max="16384" width="10" style="43"/>
  </cols>
  <sheetData>
    <row r="1" s="41" customFormat="1" ht="27.2" customHeight="1" spans="1:2">
      <c r="A1" s="3" t="s">
        <v>481</v>
      </c>
      <c r="B1" s="3"/>
    </row>
    <row r="2" s="42" customFormat="1" ht="28.7" customHeight="1" spans="1:7">
      <c r="A2" s="44" t="s">
        <v>482</v>
      </c>
      <c r="B2" s="44"/>
      <c r="C2" s="44"/>
      <c r="D2" s="44"/>
      <c r="E2" s="44"/>
      <c r="F2" s="44"/>
      <c r="G2" s="44"/>
    </row>
    <row r="3" s="43" customFormat="1" ht="14.25" customHeight="1" spans="1:7">
      <c r="A3" s="55"/>
      <c r="B3" s="55"/>
      <c r="G3" s="45" t="s">
        <v>483</v>
      </c>
    </row>
    <row r="4" s="43" customFormat="1" ht="14.25" customHeight="1" spans="1:7">
      <c r="A4" s="67" t="s">
        <v>484</v>
      </c>
      <c r="B4" s="68" t="s">
        <v>485</v>
      </c>
      <c r="C4" s="68"/>
      <c r="D4" s="68"/>
      <c r="E4" s="68" t="s">
        <v>486</v>
      </c>
      <c r="F4" s="68"/>
      <c r="G4" s="69"/>
    </row>
    <row r="5" s="43" customFormat="1" ht="14.25" customHeight="1" spans="1:7">
      <c r="A5" s="70"/>
      <c r="B5" s="71"/>
      <c r="C5" s="72" t="s">
        <v>487</v>
      </c>
      <c r="D5" s="72" t="s">
        <v>488</v>
      </c>
      <c r="E5" s="71"/>
      <c r="F5" s="72" t="s">
        <v>487</v>
      </c>
      <c r="G5" s="73" t="s">
        <v>488</v>
      </c>
    </row>
    <row r="6" s="43" customFormat="1" customHeight="1" spans="1:7">
      <c r="A6" s="70" t="s">
        <v>489</v>
      </c>
      <c r="B6" s="72" t="s">
        <v>490</v>
      </c>
      <c r="C6" s="72" t="s">
        <v>491</v>
      </c>
      <c r="D6" s="72" t="s">
        <v>492</v>
      </c>
      <c r="E6" s="72" t="s">
        <v>493</v>
      </c>
      <c r="F6" s="72" t="s">
        <v>494</v>
      </c>
      <c r="G6" s="73" t="s">
        <v>495</v>
      </c>
    </row>
    <row r="7" s="43" customFormat="1" customHeight="1" spans="1:7">
      <c r="A7" s="74" t="s">
        <v>496</v>
      </c>
      <c r="B7" s="75"/>
      <c r="C7" s="75"/>
      <c r="D7" s="75"/>
      <c r="E7" s="75"/>
      <c r="F7" s="75"/>
      <c r="G7" s="76"/>
    </row>
    <row r="8" s="43" customFormat="1" customHeight="1" spans="1:7">
      <c r="A8" s="74" t="s">
        <v>497</v>
      </c>
      <c r="B8" s="75"/>
      <c r="C8" s="75"/>
      <c r="D8" s="75"/>
      <c r="E8" s="75"/>
      <c r="F8" s="75"/>
      <c r="G8" s="76"/>
    </row>
    <row r="9" s="43" customFormat="1" customHeight="1" spans="1:7">
      <c r="A9" s="74" t="s">
        <v>498</v>
      </c>
      <c r="B9" s="75"/>
      <c r="C9" s="75"/>
      <c r="D9" s="75"/>
      <c r="E9" s="75"/>
      <c r="F9" s="75"/>
      <c r="G9" s="76"/>
    </row>
    <row r="10" s="43" customFormat="1" customHeight="1" spans="1:7">
      <c r="A10" s="77" t="s">
        <v>499</v>
      </c>
      <c r="B10" s="78"/>
      <c r="C10" s="78"/>
      <c r="D10" s="78"/>
      <c r="E10" s="78"/>
      <c r="F10" s="78"/>
      <c r="G10" s="79"/>
    </row>
    <row r="11" s="43" customFormat="1" customHeight="1" spans="1:7">
      <c r="A11" s="80" t="s">
        <v>500</v>
      </c>
      <c r="B11" s="81"/>
      <c r="C11" s="81"/>
      <c r="D11" s="81"/>
      <c r="E11" s="81"/>
      <c r="F11" s="81"/>
      <c r="G11" s="82"/>
    </row>
    <row r="12" s="43" customFormat="1" customHeight="1" spans="1:7">
      <c r="A12" s="80" t="s">
        <v>501</v>
      </c>
      <c r="B12" s="83">
        <f>C12+D12</f>
        <v>243.87</v>
      </c>
      <c r="C12" s="83">
        <v>87.39</v>
      </c>
      <c r="D12" s="83">
        <v>156.48</v>
      </c>
      <c r="E12" s="84"/>
      <c r="F12" s="84"/>
      <c r="G12" s="85"/>
    </row>
    <row r="13" s="43" customFormat="1" customHeight="1" spans="1:7">
      <c r="A13" s="80" t="s">
        <v>502</v>
      </c>
      <c r="B13" s="81"/>
      <c r="C13" s="81"/>
      <c r="D13" s="81"/>
      <c r="E13" s="81"/>
      <c r="F13" s="81"/>
      <c r="G13" s="82"/>
    </row>
    <row r="14" s="43" customFormat="1" customHeight="1" spans="1:7">
      <c r="A14" s="80" t="s">
        <v>503</v>
      </c>
      <c r="B14" s="81"/>
      <c r="C14" s="81"/>
      <c r="D14" s="81"/>
      <c r="E14" s="81"/>
      <c r="F14" s="81"/>
      <c r="G14" s="82"/>
    </row>
    <row r="15" s="43" customFormat="1" customHeight="1" spans="1:7">
      <c r="A15" s="80" t="s">
        <v>504</v>
      </c>
      <c r="B15" s="81"/>
      <c r="C15" s="81"/>
      <c r="D15" s="81"/>
      <c r="E15" s="81"/>
      <c r="F15" s="81"/>
      <c r="G15" s="82"/>
    </row>
    <row r="16" s="43" customFormat="1" customHeight="1" spans="1:7">
      <c r="A16" s="80" t="s">
        <v>505</v>
      </c>
      <c r="B16" s="81"/>
      <c r="C16" s="81"/>
      <c r="D16" s="81"/>
      <c r="E16" s="81"/>
      <c r="F16" s="81"/>
      <c r="G16" s="82"/>
    </row>
    <row r="17" s="43" customFormat="1" customHeight="1" spans="1:7">
      <c r="A17" s="80" t="s">
        <v>506</v>
      </c>
      <c r="B17" s="81"/>
      <c r="C17" s="81"/>
      <c r="D17" s="81"/>
      <c r="E17" s="81"/>
      <c r="F17" s="81"/>
      <c r="G17" s="82"/>
    </row>
    <row r="18" s="43" customFormat="1" customHeight="1" spans="1:7">
      <c r="A18" s="80" t="s">
        <v>507</v>
      </c>
      <c r="B18" s="81"/>
      <c r="C18" s="81"/>
      <c r="D18" s="81"/>
      <c r="E18" s="81"/>
      <c r="F18" s="81"/>
      <c r="G18" s="82"/>
    </row>
    <row r="19" s="43" customFormat="1" customHeight="1" spans="1:7">
      <c r="A19" s="80" t="s">
        <v>508</v>
      </c>
      <c r="B19" s="81"/>
      <c r="C19" s="81"/>
      <c r="D19" s="81"/>
      <c r="E19" s="81"/>
      <c r="F19" s="81"/>
      <c r="G19" s="82"/>
    </row>
    <row r="20" s="43" customFormat="1" customHeight="1" spans="1:7">
      <c r="A20" s="80" t="s">
        <v>509</v>
      </c>
      <c r="B20" s="81"/>
      <c r="C20" s="81"/>
      <c r="D20" s="81"/>
      <c r="E20" s="81"/>
      <c r="F20" s="81"/>
      <c r="G20" s="82"/>
    </row>
    <row r="21" s="43" customFormat="1" customHeight="1" spans="1:7">
      <c r="A21" s="80" t="s">
        <v>510</v>
      </c>
      <c r="B21" s="81"/>
      <c r="C21" s="81"/>
      <c r="D21" s="81"/>
      <c r="E21" s="81"/>
      <c r="F21" s="81"/>
      <c r="G21" s="82"/>
    </row>
    <row r="22" s="43" customFormat="1" customHeight="1" spans="1:7">
      <c r="A22" s="80" t="s">
        <v>511</v>
      </c>
      <c r="B22" s="81"/>
      <c r="C22" s="81"/>
      <c r="D22" s="81"/>
      <c r="E22" s="81"/>
      <c r="F22" s="81"/>
      <c r="G22" s="82"/>
    </row>
    <row r="23" s="43" customFormat="1" customHeight="1" spans="1:7">
      <c r="A23" s="80" t="s">
        <v>512</v>
      </c>
      <c r="B23" s="81"/>
      <c r="C23" s="81"/>
      <c r="D23" s="81"/>
      <c r="E23" s="81"/>
      <c r="F23" s="81"/>
      <c r="G23" s="82"/>
    </row>
    <row r="24" s="43" customFormat="1" customHeight="1" spans="1:7">
      <c r="A24" s="80" t="s">
        <v>513</v>
      </c>
      <c r="B24" s="81"/>
      <c r="C24" s="81"/>
      <c r="D24" s="81"/>
      <c r="E24" s="81"/>
      <c r="F24" s="81"/>
      <c r="G24" s="82"/>
    </row>
    <row r="25" s="43" customFormat="1" customHeight="1" spans="1:7">
      <c r="A25" s="80" t="s">
        <v>514</v>
      </c>
      <c r="B25" s="81"/>
      <c r="C25" s="81"/>
      <c r="D25" s="81"/>
      <c r="E25" s="81"/>
      <c r="F25" s="81"/>
      <c r="G25" s="82"/>
    </row>
    <row r="26" s="43" customFormat="1" customHeight="1" spans="1:7">
      <c r="A26" s="80" t="s">
        <v>515</v>
      </c>
      <c r="B26" s="81"/>
      <c r="C26" s="81"/>
      <c r="D26" s="81"/>
      <c r="E26" s="81"/>
      <c r="F26" s="81"/>
      <c r="G26" s="82"/>
    </row>
    <row r="27" s="43" customFormat="1" customHeight="1" spans="1:7">
      <c r="A27" s="80" t="s">
        <v>516</v>
      </c>
      <c r="B27" s="81"/>
      <c r="C27" s="81"/>
      <c r="D27" s="81"/>
      <c r="E27" s="81"/>
      <c r="F27" s="81"/>
      <c r="G27" s="82"/>
    </row>
    <row r="28" s="43" customFormat="1" customHeight="1" spans="1:7">
      <c r="A28" s="80" t="s">
        <v>517</v>
      </c>
      <c r="B28" s="81"/>
      <c r="C28" s="81"/>
      <c r="D28" s="81"/>
      <c r="E28" s="81"/>
      <c r="F28" s="81"/>
      <c r="G28" s="82"/>
    </row>
    <row r="29" s="43" customFormat="1" customHeight="1" spans="1:7">
      <c r="A29" s="80" t="s">
        <v>518</v>
      </c>
      <c r="B29" s="81"/>
      <c r="C29" s="81"/>
      <c r="D29" s="81"/>
      <c r="E29" s="81"/>
      <c r="F29" s="81"/>
      <c r="G29" s="82"/>
    </row>
    <row r="30" s="43" customFormat="1" customHeight="1" spans="1:7">
      <c r="A30" s="80" t="s">
        <v>519</v>
      </c>
      <c r="B30" s="81"/>
      <c r="C30" s="81"/>
      <c r="D30" s="81"/>
      <c r="E30" s="81"/>
      <c r="F30" s="81"/>
      <c r="G30" s="82"/>
    </row>
    <row r="31" s="43" customFormat="1" customHeight="1" spans="1:7">
      <c r="A31" s="80" t="s">
        <v>520</v>
      </c>
      <c r="B31" s="81"/>
      <c r="C31" s="81"/>
      <c r="D31" s="81"/>
      <c r="E31" s="81"/>
      <c r="F31" s="81"/>
      <c r="G31" s="82"/>
    </row>
    <row r="32" s="43" customFormat="1" customHeight="1" spans="1:7">
      <c r="A32" s="80" t="s">
        <v>521</v>
      </c>
      <c r="B32" s="81"/>
      <c r="C32" s="81"/>
      <c r="D32" s="81"/>
      <c r="E32" s="81"/>
      <c r="F32" s="81"/>
      <c r="G32" s="82"/>
    </row>
    <row r="33" s="43" customFormat="1" customHeight="1" spans="1:7">
      <c r="A33" s="80" t="s">
        <v>522</v>
      </c>
      <c r="B33" s="81"/>
      <c r="C33" s="81"/>
      <c r="D33" s="81"/>
      <c r="E33" s="81"/>
      <c r="F33" s="81"/>
      <c r="G33" s="82"/>
    </row>
    <row r="34" s="43" customFormat="1" customHeight="1" spans="1:7">
      <c r="A34" s="80" t="s">
        <v>523</v>
      </c>
      <c r="B34" s="81"/>
      <c r="C34" s="81"/>
      <c r="D34" s="81"/>
      <c r="E34" s="81"/>
      <c r="F34" s="81"/>
      <c r="G34" s="82"/>
    </row>
    <row r="35" s="43" customFormat="1" customHeight="1" spans="1:7">
      <c r="A35" s="86" t="s">
        <v>524</v>
      </c>
      <c r="B35" s="81"/>
      <c r="C35" s="81"/>
      <c r="D35" s="81"/>
      <c r="E35" s="81"/>
      <c r="F35" s="81"/>
      <c r="G35" s="82"/>
    </row>
    <row r="36" s="43" customFormat="1" customHeight="1" spans="1:7">
      <c r="A36" s="80" t="s">
        <v>525</v>
      </c>
      <c r="B36" s="81"/>
      <c r="C36" s="81"/>
      <c r="D36" s="81"/>
      <c r="E36" s="81"/>
      <c r="F36" s="81"/>
      <c r="G36" s="82"/>
    </row>
    <row r="37" s="43" customFormat="1" customHeight="1" spans="1:7">
      <c r="A37" s="80" t="s">
        <v>526</v>
      </c>
      <c r="B37" s="81"/>
      <c r="C37" s="81"/>
      <c r="D37" s="81"/>
      <c r="E37" s="81"/>
      <c r="F37" s="81"/>
      <c r="G37" s="82"/>
    </row>
    <row r="38" s="43" customFormat="1" customHeight="1" spans="1:7">
      <c r="A38" s="80" t="s">
        <v>527</v>
      </c>
      <c r="B38" s="81"/>
      <c r="C38" s="81"/>
      <c r="D38" s="81"/>
      <c r="E38" s="81"/>
      <c r="F38" s="81"/>
      <c r="G38" s="82"/>
    </row>
    <row r="39" s="43" customFormat="1" customHeight="1" spans="1:7">
      <c r="A39" s="80" t="s">
        <v>528</v>
      </c>
      <c r="B39" s="81"/>
      <c r="C39" s="81"/>
      <c r="D39" s="81"/>
      <c r="E39" s="81"/>
      <c r="F39" s="81"/>
      <c r="G39" s="82"/>
    </row>
    <row r="40" s="43" customFormat="1" customHeight="1" spans="1:7">
      <c r="A40" s="80" t="s">
        <v>529</v>
      </c>
      <c r="B40" s="81"/>
      <c r="C40" s="81"/>
      <c r="D40" s="81"/>
      <c r="E40" s="81"/>
      <c r="F40" s="81"/>
      <c r="G40" s="82"/>
    </row>
    <row r="41" s="43" customFormat="1" customHeight="1" spans="1:7">
      <c r="A41" s="80" t="s">
        <v>530</v>
      </c>
      <c r="B41" s="81"/>
      <c r="C41" s="81"/>
      <c r="D41" s="81"/>
      <c r="E41" s="81"/>
      <c r="F41" s="81"/>
      <c r="G41" s="82"/>
    </row>
    <row r="42" s="43" customFormat="1" customHeight="1" spans="1:7">
      <c r="A42" s="80" t="s">
        <v>531</v>
      </c>
      <c r="B42" s="81"/>
      <c r="C42" s="81"/>
      <c r="D42" s="81"/>
      <c r="E42" s="81"/>
      <c r="F42" s="81"/>
      <c r="G42" s="82"/>
    </row>
    <row r="43" s="43" customFormat="1" customHeight="1" spans="1:7">
      <c r="A43" s="80" t="s">
        <v>532</v>
      </c>
      <c r="B43" s="81"/>
      <c r="C43" s="81"/>
      <c r="D43" s="81"/>
      <c r="E43" s="81"/>
      <c r="F43" s="81"/>
      <c r="G43" s="82"/>
    </row>
    <row r="44" s="43" customFormat="1" customHeight="1" spans="1:7">
      <c r="A44" s="80" t="s">
        <v>533</v>
      </c>
      <c r="B44" s="81"/>
      <c r="C44" s="81"/>
      <c r="D44" s="81"/>
      <c r="E44" s="81"/>
      <c r="F44" s="81"/>
      <c r="G44" s="82"/>
    </row>
    <row r="45" s="43" customFormat="1" customHeight="1" spans="1:7">
      <c r="A45" s="80" t="s">
        <v>534</v>
      </c>
      <c r="B45" s="81"/>
      <c r="C45" s="81"/>
      <c r="D45" s="81"/>
      <c r="E45" s="81"/>
      <c r="F45" s="81"/>
      <c r="G45" s="82"/>
    </row>
    <row r="46" s="43" customFormat="1" customHeight="1" spans="1:7">
      <c r="A46" s="80" t="s">
        <v>535</v>
      </c>
      <c r="B46" s="81"/>
      <c r="C46" s="81"/>
      <c r="D46" s="81"/>
      <c r="E46" s="81"/>
      <c r="F46" s="81"/>
      <c r="G46" s="82"/>
    </row>
    <row r="47" s="43" customFormat="1" customHeight="1" spans="1:7">
      <c r="A47" s="86" t="s">
        <v>536</v>
      </c>
      <c r="B47" s="81"/>
      <c r="C47" s="81"/>
      <c r="D47" s="81"/>
      <c r="E47" s="81"/>
      <c r="F47" s="81"/>
      <c r="G47" s="82"/>
    </row>
    <row r="48" s="43" customFormat="1" customHeight="1" spans="1:7">
      <c r="A48" s="80" t="s">
        <v>537</v>
      </c>
      <c r="B48" s="81"/>
      <c r="C48" s="81"/>
      <c r="D48" s="81"/>
      <c r="E48" s="81"/>
      <c r="F48" s="81"/>
      <c r="G48" s="82"/>
    </row>
    <row r="49" s="43" customFormat="1" customHeight="1" spans="1:7">
      <c r="A49" s="80" t="s">
        <v>538</v>
      </c>
      <c r="B49" s="81"/>
      <c r="C49" s="81"/>
      <c r="D49" s="81"/>
      <c r="E49" s="81"/>
      <c r="F49" s="81"/>
      <c r="G49" s="82"/>
    </row>
    <row r="50" s="43" customFormat="1" customHeight="1" spans="1:7">
      <c r="A50" s="80" t="s">
        <v>539</v>
      </c>
      <c r="B50" s="81"/>
      <c r="C50" s="81"/>
      <c r="D50" s="81"/>
      <c r="E50" s="81"/>
      <c r="F50" s="81"/>
      <c r="G50" s="82"/>
    </row>
    <row r="51" s="43" customFormat="1" customHeight="1" spans="1:7">
      <c r="A51" s="80" t="s">
        <v>540</v>
      </c>
      <c r="B51" s="81"/>
      <c r="C51" s="81"/>
      <c r="D51" s="81"/>
      <c r="E51" s="81"/>
      <c r="F51" s="81"/>
      <c r="G51" s="82"/>
    </row>
    <row r="52" s="43" customFormat="1" customHeight="1" spans="1:7">
      <c r="A52" s="80" t="s">
        <v>541</v>
      </c>
      <c r="B52" s="81"/>
      <c r="C52" s="81"/>
      <c r="D52" s="81"/>
      <c r="E52" s="81"/>
      <c r="F52" s="81"/>
      <c r="G52" s="82"/>
    </row>
    <row r="53" s="43" customFormat="1" customHeight="1" spans="1:7">
      <c r="A53" s="87" t="s">
        <v>542</v>
      </c>
      <c r="B53" s="88"/>
      <c r="C53" s="88"/>
      <c r="D53" s="88"/>
      <c r="E53" s="88"/>
      <c r="F53" s="88"/>
      <c r="G53" s="89"/>
    </row>
    <row r="54" s="43" customFormat="1" spans="1:7">
      <c r="A54" s="55" t="s">
        <v>543</v>
      </c>
      <c r="B54" s="55"/>
      <c r="C54" s="55"/>
      <c r="D54" s="55"/>
      <c r="E54" s="55"/>
      <c r="F54" s="55"/>
      <c r="G54" s="55"/>
    </row>
    <row r="55" s="43" customFormat="1" spans="1:7">
      <c r="A55" s="55" t="s">
        <v>544</v>
      </c>
      <c r="B55" s="55"/>
      <c r="C55" s="55"/>
      <c r="D55" s="55"/>
      <c r="E55" s="55"/>
      <c r="F55" s="55"/>
      <c r="G55" s="55"/>
    </row>
  </sheetData>
  <mergeCells count="6">
    <mergeCell ref="A2:G2"/>
    <mergeCell ref="B4:D4"/>
    <mergeCell ref="E4:G4"/>
    <mergeCell ref="A54:G54"/>
    <mergeCell ref="A55:G55"/>
    <mergeCell ref="A4:A5"/>
  </mergeCells>
  <pageMargins left="0.75" right="0.75" top="1" bottom="1" header="0.5" footer="0.5"/>
  <pageSetup paperSize="9" scale="92" orientation="portrait"/>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C14"/>
  <sheetViews>
    <sheetView topLeftCell="A6" workbookViewId="0">
      <selection activeCell="F19" sqref="F19"/>
    </sheetView>
  </sheetViews>
  <sheetFormatPr defaultColWidth="10" defaultRowHeight="13.5" outlineLevelCol="2"/>
  <cols>
    <col min="1" max="1" width="49.25" style="43" customWidth="1"/>
    <col min="2" max="3" width="19.75" style="43" customWidth="1"/>
    <col min="4" max="16384" width="10" style="43"/>
  </cols>
  <sheetData>
    <row r="1" s="62" customFormat="1" ht="26.25" customHeight="1" spans="1:2">
      <c r="A1" s="3" t="s">
        <v>545</v>
      </c>
      <c r="B1" s="3"/>
    </row>
    <row r="2" s="42" customFormat="1" ht="28.7" customHeight="1" spans="1:3">
      <c r="A2" s="44" t="s">
        <v>546</v>
      </c>
      <c r="B2" s="44"/>
      <c r="C2" s="44"/>
    </row>
    <row r="3" s="43" customFormat="1" ht="25.5" customHeight="1" spans="1:3">
      <c r="A3" s="55"/>
      <c r="B3" s="55"/>
      <c r="C3" s="56" t="s">
        <v>483</v>
      </c>
    </row>
    <row r="4" s="43" customFormat="1" ht="46.5" customHeight="1" spans="1:3">
      <c r="A4" s="46" t="s">
        <v>100</v>
      </c>
      <c r="B4" s="47" t="s">
        <v>473</v>
      </c>
      <c r="C4" s="48" t="s">
        <v>547</v>
      </c>
    </row>
    <row r="5" s="43" customFormat="1" ht="56.25" customHeight="1" spans="1:3">
      <c r="A5" s="57" t="s">
        <v>548</v>
      </c>
      <c r="B5" s="63"/>
      <c r="C5" s="64">
        <v>85.39</v>
      </c>
    </row>
    <row r="6" s="43" customFormat="1" ht="56.25" customHeight="1" spans="1:3">
      <c r="A6" s="57" t="s">
        <v>549</v>
      </c>
      <c r="B6" s="63">
        <v>87.39</v>
      </c>
      <c r="C6" s="64"/>
    </row>
    <row r="7" s="43" customFormat="1" ht="56.25" customHeight="1" spans="1:3">
      <c r="A7" s="57" t="s">
        <v>550</v>
      </c>
      <c r="B7" s="63"/>
      <c r="C7" s="64">
        <v>6.43</v>
      </c>
    </row>
    <row r="8" s="43" customFormat="1" ht="56.25" customHeight="1" spans="1:3">
      <c r="A8" s="57" t="s">
        <v>551</v>
      </c>
      <c r="B8" s="63"/>
      <c r="C8" s="64"/>
    </row>
    <row r="9" s="43" customFormat="1" ht="56.25" customHeight="1" spans="1:3">
      <c r="A9" s="57" t="s">
        <v>552</v>
      </c>
      <c r="B9" s="63"/>
      <c r="C9" s="64">
        <v>6.43</v>
      </c>
    </row>
    <row r="10" s="43" customFormat="1" ht="56.25" customHeight="1" spans="1:3">
      <c r="A10" s="57" t="s">
        <v>553</v>
      </c>
      <c r="B10" s="63"/>
      <c r="C10" s="64">
        <v>4.43</v>
      </c>
    </row>
    <row r="11" s="43" customFormat="1" ht="56.25" customHeight="1" spans="1:3">
      <c r="A11" s="57" t="s">
        <v>554</v>
      </c>
      <c r="B11" s="63"/>
      <c r="C11" s="64">
        <v>85.39</v>
      </c>
    </row>
    <row r="12" s="43" customFormat="1" ht="56.25" customHeight="1" spans="1:3">
      <c r="A12" s="57" t="s">
        <v>555</v>
      </c>
      <c r="B12" s="63"/>
      <c r="C12" s="64"/>
    </row>
    <row r="13" s="43" customFormat="1" ht="56.25" customHeight="1" spans="1:3">
      <c r="A13" s="60" t="s">
        <v>556</v>
      </c>
      <c r="B13" s="65"/>
      <c r="C13" s="66"/>
    </row>
    <row r="14" s="43" customFormat="1" ht="38.25" customHeight="1" spans="1:3">
      <c r="A14" s="55" t="s">
        <v>557</v>
      </c>
      <c r="B14" s="55"/>
      <c r="C14" s="55"/>
    </row>
  </sheetData>
  <mergeCells count="2">
    <mergeCell ref="A2:C2"/>
    <mergeCell ref="A14:C14"/>
  </mergeCells>
  <pageMargins left="0.75" right="0.75" top="1" bottom="1" header="0.5" footer="0.5"/>
  <pageSetup paperSize="9" scale="95" orientation="portrait"/>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C12"/>
  <sheetViews>
    <sheetView workbookViewId="0">
      <selection activeCell="F10" sqref="F10"/>
    </sheetView>
  </sheetViews>
  <sheetFormatPr defaultColWidth="10" defaultRowHeight="13.5" outlineLevelCol="2"/>
  <cols>
    <col min="1" max="1" width="46" style="43" customWidth="1"/>
    <col min="2" max="3" width="21.5" style="43" customWidth="1"/>
    <col min="4" max="4" width="9.75" style="43" customWidth="1"/>
    <col min="5" max="16384" width="10" style="43"/>
  </cols>
  <sheetData>
    <row r="1" s="41" customFormat="1" ht="18" customHeight="1" spans="1:1">
      <c r="A1" s="3" t="s">
        <v>558</v>
      </c>
    </row>
    <row r="2" s="42" customFormat="1" ht="48" customHeight="1" spans="1:3">
      <c r="A2" s="44" t="s">
        <v>559</v>
      </c>
      <c r="B2" s="44"/>
      <c r="C2" s="44"/>
    </row>
    <row r="3" s="43" customFormat="1" ht="33" customHeight="1" spans="1:3">
      <c r="A3" s="55"/>
      <c r="B3" s="55"/>
      <c r="C3" s="56" t="s">
        <v>483</v>
      </c>
    </row>
    <row r="4" s="43" customFormat="1" ht="66.75" customHeight="1" spans="1:3">
      <c r="A4" s="46" t="s">
        <v>100</v>
      </c>
      <c r="B4" s="47" t="s">
        <v>473</v>
      </c>
      <c r="C4" s="48" t="s">
        <v>547</v>
      </c>
    </row>
    <row r="5" s="43" customFormat="1" ht="58.5" customHeight="1" spans="1:3">
      <c r="A5" s="57" t="s">
        <v>560</v>
      </c>
      <c r="B5" s="58"/>
      <c r="C5" s="59">
        <v>130.48</v>
      </c>
    </row>
    <row r="6" s="43" customFormat="1" ht="58.5" customHeight="1" spans="1:3">
      <c r="A6" s="57" t="s">
        <v>561</v>
      </c>
      <c r="B6" s="58">
        <v>156.48</v>
      </c>
      <c r="C6" s="59"/>
    </row>
    <row r="7" s="43" customFormat="1" ht="58.5" customHeight="1" spans="1:3">
      <c r="A7" s="57" t="s">
        <v>562</v>
      </c>
      <c r="B7" s="58"/>
      <c r="C7" s="59">
        <v>26</v>
      </c>
    </row>
    <row r="8" s="43" customFormat="1" ht="58.5" customHeight="1" spans="1:3">
      <c r="A8" s="57" t="s">
        <v>563</v>
      </c>
      <c r="B8" s="58"/>
      <c r="C8" s="59"/>
    </row>
    <row r="9" s="43" customFormat="1" ht="58.5" customHeight="1" spans="1:3">
      <c r="A9" s="57" t="s">
        <v>564</v>
      </c>
      <c r="B9" s="58"/>
      <c r="C9" s="59">
        <v>156.48</v>
      </c>
    </row>
    <row r="10" s="43" customFormat="1" ht="58.5" customHeight="1" spans="1:3">
      <c r="A10" s="57" t="s">
        <v>565</v>
      </c>
      <c r="B10" s="59"/>
      <c r="C10" s="59"/>
    </row>
    <row r="11" s="43" customFormat="1" ht="58.5" customHeight="1" spans="1:3">
      <c r="A11" s="60" t="s">
        <v>566</v>
      </c>
      <c r="B11" s="61"/>
      <c r="C11" s="61"/>
    </row>
    <row r="12" s="43" customFormat="1" ht="45" customHeight="1" spans="1:3">
      <c r="A12" s="55" t="s">
        <v>567</v>
      </c>
      <c r="B12" s="55"/>
      <c r="C12" s="55"/>
    </row>
  </sheetData>
  <mergeCells count="2">
    <mergeCell ref="A2:C2"/>
    <mergeCell ref="A12:C12"/>
  </mergeCells>
  <pageMargins left="0.75" right="0.75" top="1" bottom="1" header="0.5" footer="0.5"/>
  <pageSetup paperSize="9" scale="94" orientation="portrait"/>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D26"/>
  <sheetViews>
    <sheetView workbookViewId="0">
      <selection activeCell="C18" sqref="C18"/>
    </sheetView>
  </sheetViews>
  <sheetFormatPr defaultColWidth="10" defaultRowHeight="13.5" outlineLevelCol="3"/>
  <cols>
    <col min="1" max="1" width="33.3833333333333" style="43" customWidth="1"/>
    <col min="2" max="2" width="16.75" style="43" customWidth="1"/>
    <col min="3" max="4" width="21" style="43" customWidth="1"/>
    <col min="5" max="5" width="9.75" style="43" customWidth="1"/>
    <col min="6" max="16384" width="10" style="43"/>
  </cols>
  <sheetData>
    <row r="1" s="41" customFormat="1" ht="24" customHeight="1" spans="1:1">
      <c r="A1" s="3" t="s">
        <v>568</v>
      </c>
    </row>
    <row r="2" s="42" customFormat="1" ht="28.7" customHeight="1" spans="1:4">
      <c r="A2" s="44" t="s">
        <v>569</v>
      </c>
      <c r="B2" s="44"/>
      <c r="C2" s="44"/>
      <c r="D2" s="44"/>
    </row>
    <row r="3" s="43" customFormat="1" ht="24" customHeight="1" spans="4:4">
      <c r="D3" s="45" t="s">
        <v>483</v>
      </c>
    </row>
    <row r="4" s="43" customFormat="1" ht="28.5" customHeight="1" spans="1:4">
      <c r="A4" s="46" t="s">
        <v>100</v>
      </c>
      <c r="B4" s="47" t="s">
        <v>570</v>
      </c>
      <c r="C4" s="47" t="s">
        <v>571</v>
      </c>
      <c r="D4" s="48" t="s">
        <v>572</v>
      </c>
    </row>
    <row r="5" s="43" customFormat="1" ht="28.5" customHeight="1" spans="1:4">
      <c r="A5" s="49" t="s">
        <v>573</v>
      </c>
      <c r="B5" s="50" t="s">
        <v>574</v>
      </c>
      <c r="C5" s="51">
        <f>C6+C8</f>
        <v>32.43</v>
      </c>
      <c r="D5" s="51">
        <f>D6+D8</f>
        <v>32.43</v>
      </c>
    </row>
    <row r="6" s="43" customFormat="1" ht="28.5" customHeight="1" spans="1:4">
      <c r="A6" s="49" t="s">
        <v>575</v>
      </c>
      <c r="B6" s="50" t="s">
        <v>491</v>
      </c>
      <c r="C6" s="51">
        <v>6.43</v>
      </c>
      <c r="D6" s="51">
        <v>6.43</v>
      </c>
    </row>
    <row r="7" s="43" customFormat="1" ht="28.5" customHeight="1" spans="1:4">
      <c r="A7" s="49" t="s">
        <v>576</v>
      </c>
      <c r="B7" s="50" t="s">
        <v>492</v>
      </c>
      <c r="C7" s="51">
        <v>4.43</v>
      </c>
      <c r="D7" s="51">
        <v>4.43</v>
      </c>
    </row>
    <row r="8" s="43" customFormat="1" ht="28.5" customHeight="1" spans="1:4">
      <c r="A8" s="49" t="s">
        <v>577</v>
      </c>
      <c r="B8" s="50" t="s">
        <v>578</v>
      </c>
      <c r="C8" s="51">
        <v>26</v>
      </c>
      <c r="D8" s="51">
        <v>26</v>
      </c>
    </row>
    <row r="9" s="43" customFormat="1" ht="28.5" customHeight="1" spans="1:4">
      <c r="A9" s="49" t="s">
        <v>576</v>
      </c>
      <c r="B9" s="50" t="s">
        <v>494</v>
      </c>
      <c r="C9" s="51"/>
      <c r="D9" s="51"/>
    </row>
    <row r="10" s="43" customFormat="1" ht="28.5" customHeight="1" spans="1:4">
      <c r="A10" s="49" t="s">
        <v>579</v>
      </c>
      <c r="B10" s="50" t="s">
        <v>580</v>
      </c>
      <c r="C10" s="51">
        <f>C11+C12</f>
        <v>4.43</v>
      </c>
      <c r="D10" s="51">
        <f>D11+D12</f>
        <v>4.43</v>
      </c>
    </row>
    <row r="11" s="43" customFormat="1" ht="28.5" customHeight="1" spans="1:4">
      <c r="A11" s="49" t="s">
        <v>575</v>
      </c>
      <c r="B11" s="50" t="s">
        <v>581</v>
      </c>
      <c r="C11" s="51">
        <v>4.43</v>
      </c>
      <c r="D11" s="51">
        <v>4.43</v>
      </c>
    </row>
    <row r="12" s="43" customFormat="1" ht="28.5" customHeight="1" spans="1:4">
      <c r="A12" s="49" t="s">
        <v>577</v>
      </c>
      <c r="B12" s="50" t="s">
        <v>582</v>
      </c>
      <c r="C12" s="51"/>
      <c r="D12" s="51"/>
    </row>
    <row r="13" s="43" customFormat="1" ht="28.5" customHeight="1" spans="1:4">
      <c r="A13" s="49" t="s">
        <v>583</v>
      </c>
      <c r="B13" s="50" t="s">
        <v>584</v>
      </c>
      <c r="C13" s="51">
        <f>C14+C15</f>
        <v>7.68</v>
      </c>
      <c r="D13" s="51">
        <f>D14+D15</f>
        <v>7.68</v>
      </c>
    </row>
    <row r="14" s="43" customFormat="1" ht="28.5" customHeight="1" spans="1:4">
      <c r="A14" s="49" t="s">
        <v>575</v>
      </c>
      <c r="B14" s="50" t="s">
        <v>585</v>
      </c>
      <c r="C14" s="51">
        <v>2.75</v>
      </c>
      <c r="D14" s="51">
        <v>2.75</v>
      </c>
    </row>
    <row r="15" s="43" customFormat="1" ht="28.5" customHeight="1" spans="1:4">
      <c r="A15" s="49" t="s">
        <v>577</v>
      </c>
      <c r="B15" s="50" t="s">
        <v>586</v>
      </c>
      <c r="C15" s="51">
        <v>4.93</v>
      </c>
      <c r="D15" s="51">
        <v>4.93</v>
      </c>
    </row>
    <row r="16" s="43" customFormat="1" ht="28.5" customHeight="1" spans="1:4">
      <c r="A16" s="49" t="s">
        <v>587</v>
      </c>
      <c r="B16" s="50" t="s">
        <v>588</v>
      </c>
      <c r="C16" s="51">
        <f>C17+C20</f>
        <v>18.75</v>
      </c>
      <c r="D16" s="51">
        <f>D17+D20</f>
        <v>18.75</v>
      </c>
    </row>
    <row r="17" s="43" customFormat="1" ht="28.5" customHeight="1" spans="1:4">
      <c r="A17" s="49" t="s">
        <v>575</v>
      </c>
      <c r="B17" s="50" t="s">
        <v>589</v>
      </c>
      <c r="C17" s="51">
        <v>9.75</v>
      </c>
      <c r="D17" s="51">
        <v>9.75</v>
      </c>
    </row>
    <row r="18" s="43" customFormat="1" ht="28.5" customHeight="1" spans="1:4">
      <c r="A18" s="49" t="s">
        <v>590</v>
      </c>
      <c r="B18" s="50"/>
      <c r="C18" s="51"/>
      <c r="D18" s="51"/>
    </row>
    <row r="19" s="43" customFormat="1" ht="28.5" customHeight="1" spans="1:4">
      <c r="A19" s="49" t="s">
        <v>591</v>
      </c>
      <c r="B19" s="50" t="s">
        <v>592</v>
      </c>
      <c r="C19" s="51">
        <v>9.75</v>
      </c>
      <c r="D19" s="51">
        <v>9.75</v>
      </c>
    </row>
    <row r="20" s="43" customFormat="1" ht="28.5" customHeight="1" spans="1:4">
      <c r="A20" s="49" t="s">
        <v>577</v>
      </c>
      <c r="B20" s="50" t="s">
        <v>593</v>
      </c>
      <c r="C20" s="51">
        <v>9</v>
      </c>
      <c r="D20" s="51">
        <v>9</v>
      </c>
    </row>
    <row r="21" s="43" customFormat="1" ht="28.5" customHeight="1" spans="1:4">
      <c r="A21" s="49" t="s">
        <v>590</v>
      </c>
      <c r="B21" s="50"/>
      <c r="C21" s="51">
        <v>9</v>
      </c>
      <c r="D21" s="51">
        <v>9</v>
      </c>
    </row>
    <row r="22" s="43" customFormat="1" ht="28.5" customHeight="1" spans="1:4">
      <c r="A22" s="49" t="s">
        <v>594</v>
      </c>
      <c r="B22" s="50" t="s">
        <v>595</v>
      </c>
      <c r="C22" s="51"/>
      <c r="D22" s="51"/>
    </row>
    <row r="23" s="43" customFormat="1" ht="28.5" customHeight="1" spans="1:4">
      <c r="A23" s="49" t="s">
        <v>596</v>
      </c>
      <c r="B23" s="50" t="s">
        <v>597</v>
      </c>
      <c r="C23" s="51">
        <f>C24+C25</f>
        <v>8.4</v>
      </c>
      <c r="D23" s="51">
        <f>D24+D25</f>
        <v>8.4</v>
      </c>
    </row>
    <row r="24" s="43" customFormat="1" ht="28.5" customHeight="1" spans="1:4">
      <c r="A24" s="49" t="s">
        <v>575</v>
      </c>
      <c r="B24" s="50" t="s">
        <v>598</v>
      </c>
      <c r="C24" s="51">
        <v>2.9</v>
      </c>
      <c r="D24" s="51">
        <v>2.9</v>
      </c>
    </row>
    <row r="25" s="43" customFormat="1" ht="28.5" customHeight="1" spans="1:4">
      <c r="A25" s="52" t="s">
        <v>577</v>
      </c>
      <c r="B25" s="53" t="s">
        <v>599</v>
      </c>
      <c r="C25" s="54">
        <v>5.5</v>
      </c>
      <c r="D25" s="54">
        <v>5.5</v>
      </c>
    </row>
    <row r="26" s="43" customFormat="1" ht="43.5" customHeight="1" spans="1:4">
      <c r="A26" s="55" t="s">
        <v>600</v>
      </c>
      <c r="B26" s="55"/>
      <c r="C26" s="55"/>
      <c r="D26" s="55"/>
    </row>
  </sheetData>
  <mergeCells count="2">
    <mergeCell ref="A2:D2"/>
    <mergeCell ref="A26:D26"/>
  </mergeCells>
  <pageMargins left="0.75" right="0.75" top="1" bottom="1" header="0.5" footer="0.5"/>
  <pageSetup paperSize="9" scale="91" orientation="portrait"/>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E11"/>
  <sheetViews>
    <sheetView workbookViewId="0">
      <selection activeCell="D5" sqref="D5"/>
    </sheetView>
  </sheetViews>
  <sheetFormatPr defaultColWidth="10" defaultRowHeight="13.5" outlineLevelCol="4"/>
  <cols>
    <col min="1" max="1" width="35" style="25" customWidth="1"/>
    <col min="2" max="5" width="13.3833333333333" style="25" customWidth="1"/>
    <col min="6" max="6" width="9.75" style="25" customWidth="1"/>
    <col min="7" max="16384" width="10" style="25"/>
  </cols>
  <sheetData>
    <row r="1" s="23" customFormat="1" ht="21" customHeight="1" spans="1:4">
      <c r="A1" s="3" t="s">
        <v>601</v>
      </c>
      <c r="B1" s="26"/>
      <c r="C1" s="26"/>
      <c r="D1" s="26"/>
    </row>
    <row r="2" s="24" customFormat="1" ht="28.7" customHeight="1" spans="1:5">
      <c r="A2" s="27" t="s">
        <v>602</v>
      </c>
      <c r="B2" s="27"/>
      <c r="C2" s="27"/>
      <c r="D2" s="27"/>
      <c r="E2" s="27"/>
    </row>
    <row r="3" s="25" customFormat="1" ht="22.5" customHeight="1" spans="2:5">
      <c r="B3" s="28"/>
      <c r="C3" s="28"/>
      <c r="D3" s="28"/>
      <c r="E3" s="29" t="s">
        <v>483</v>
      </c>
    </row>
    <row r="4" s="25" customFormat="1" ht="57.75" customHeight="1" spans="1:5">
      <c r="A4" s="30" t="s">
        <v>71</v>
      </c>
      <c r="B4" s="31" t="s">
        <v>570</v>
      </c>
      <c r="C4" s="31" t="s">
        <v>571</v>
      </c>
      <c r="D4" s="31" t="s">
        <v>572</v>
      </c>
      <c r="E4" s="32" t="s">
        <v>603</v>
      </c>
    </row>
    <row r="5" s="25" customFormat="1" ht="57.75" customHeight="1" spans="1:5">
      <c r="A5" s="33" t="s">
        <v>604</v>
      </c>
      <c r="B5" s="34" t="s">
        <v>490</v>
      </c>
      <c r="C5" s="35">
        <v>243.87</v>
      </c>
      <c r="D5" s="35">
        <v>243.87</v>
      </c>
      <c r="E5" s="36">
        <v>0</v>
      </c>
    </row>
    <row r="6" s="25" customFormat="1" ht="57.75" customHeight="1" spans="1:5">
      <c r="A6" s="33" t="s">
        <v>605</v>
      </c>
      <c r="B6" s="34" t="s">
        <v>491</v>
      </c>
      <c r="C6" s="35">
        <v>87.39</v>
      </c>
      <c r="D6" s="35">
        <v>87.39</v>
      </c>
      <c r="E6" s="36">
        <v>0</v>
      </c>
    </row>
    <row r="7" s="25" customFormat="1" ht="57.75" customHeight="1" spans="1:5">
      <c r="A7" s="33" t="s">
        <v>606</v>
      </c>
      <c r="B7" s="34" t="s">
        <v>492</v>
      </c>
      <c r="C7" s="35">
        <v>156.48</v>
      </c>
      <c r="D7" s="35">
        <v>156.48</v>
      </c>
      <c r="E7" s="36">
        <v>0</v>
      </c>
    </row>
    <row r="8" s="25" customFormat="1" ht="57.75" customHeight="1" spans="1:5">
      <c r="A8" s="33" t="s">
        <v>607</v>
      </c>
      <c r="B8" s="34" t="s">
        <v>493</v>
      </c>
      <c r="C8" s="35"/>
      <c r="D8" s="35"/>
      <c r="E8" s="36"/>
    </row>
    <row r="9" s="25" customFormat="1" ht="57.75" customHeight="1" spans="1:5">
      <c r="A9" s="33" t="s">
        <v>605</v>
      </c>
      <c r="B9" s="34" t="s">
        <v>494</v>
      </c>
      <c r="C9" s="35"/>
      <c r="D9" s="35"/>
      <c r="E9" s="36"/>
    </row>
    <row r="10" s="25" customFormat="1" ht="57.75" customHeight="1" spans="1:5">
      <c r="A10" s="37" t="s">
        <v>606</v>
      </c>
      <c r="B10" s="38" t="s">
        <v>495</v>
      </c>
      <c r="C10" s="39"/>
      <c r="D10" s="39"/>
      <c r="E10" s="40"/>
    </row>
    <row r="11" s="25" customFormat="1" ht="41.45" customHeight="1" spans="1:5">
      <c r="A11" s="28" t="s">
        <v>608</v>
      </c>
      <c r="B11" s="28"/>
      <c r="C11" s="28"/>
      <c r="D11" s="28"/>
      <c r="E11" s="28"/>
    </row>
  </sheetData>
  <mergeCells count="2">
    <mergeCell ref="A2:E2"/>
    <mergeCell ref="A11:E11"/>
  </mergeCells>
  <pageMargins left="0.75" right="0.75" top="1" bottom="1" header="0.5" footer="0.5"/>
  <pageSetup paperSize="9" scale="95" orientation="portrait"/>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F8"/>
  <sheetViews>
    <sheetView workbookViewId="0">
      <selection activeCell="E5" sqref="E5"/>
    </sheetView>
  </sheetViews>
  <sheetFormatPr defaultColWidth="10" defaultRowHeight="15" outlineLevelRow="7" outlineLevelCol="5"/>
  <cols>
    <col min="1" max="1" width="5.88333333333333" style="1" customWidth="1"/>
    <col min="2" max="2" width="17.75" style="1" customWidth="1"/>
    <col min="3" max="3" width="21.25" style="1" customWidth="1"/>
    <col min="4" max="6" width="14.6333333333333" style="1" customWidth="1"/>
    <col min="7" max="7" width="9.75" style="1" customWidth="1"/>
    <col min="8" max="16384" width="10" style="1"/>
  </cols>
  <sheetData>
    <row r="1" s="1" customFormat="1" ht="19.5" customHeight="1" spans="1:2">
      <c r="A1" s="3" t="s">
        <v>609</v>
      </c>
      <c r="B1" s="4"/>
    </row>
    <row r="2" s="2" customFormat="1" ht="28.7" customHeight="1" spans="1:6">
      <c r="A2" s="5" t="s">
        <v>610</v>
      </c>
      <c r="B2" s="6"/>
      <c r="C2" s="6"/>
      <c r="D2" s="6"/>
      <c r="E2" s="6"/>
      <c r="F2" s="6"/>
    </row>
    <row r="3" s="1" customFormat="1" ht="14.25" customHeight="1" spans="1:6">
      <c r="A3" s="7" t="s">
        <v>611</v>
      </c>
      <c r="B3" s="7"/>
      <c r="C3" s="7"/>
      <c r="D3" s="7"/>
      <c r="E3" s="7"/>
      <c r="F3" s="7"/>
    </row>
    <row r="4" s="1" customFormat="1" ht="62.25" customHeight="1" spans="1:6">
      <c r="A4" s="8" t="s">
        <v>612</v>
      </c>
      <c r="B4" s="9" t="s">
        <v>613</v>
      </c>
      <c r="C4" s="9" t="s">
        <v>614</v>
      </c>
      <c r="D4" s="9" t="s">
        <v>615</v>
      </c>
      <c r="E4" s="9" t="s">
        <v>616</v>
      </c>
      <c r="F4" s="10" t="s">
        <v>617</v>
      </c>
    </row>
    <row r="5" s="1" customFormat="1" ht="62.25" customHeight="1" spans="1:6">
      <c r="A5" s="11">
        <v>1</v>
      </c>
      <c r="B5" s="12"/>
      <c r="C5" s="12"/>
      <c r="D5" s="13"/>
      <c r="E5" s="13"/>
      <c r="F5" s="14"/>
    </row>
    <row r="6" s="1" customFormat="1" ht="62.25" customHeight="1" spans="1:6">
      <c r="A6" s="11">
        <v>2</v>
      </c>
      <c r="B6" s="15"/>
      <c r="C6" s="12"/>
      <c r="D6" s="16"/>
      <c r="E6" s="13"/>
      <c r="F6" s="14"/>
    </row>
    <row r="7" s="1" customFormat="1" ht="62.25" customHeight="1" spans="1:6">
      <c r="A7" s="17">
        <v>3</v>
      </c>
      <c r="B7" s="18"/>
      <c r="C7" s="19"/>
      <c r="D7" s="20"/>
      <c r="E7" s="20"/>
      <c r="F7" s="21"/>
    </row>
    <row r="8" s="1" customFormat="1" ht="33" customHeight="1" spans="1:6">
      <c r="A8" s="22" t="s">
        <v>618</v>
      </c>
      <c r="B8" s="22"/>
      <c r="C8" s="22"/>
      <c r="D8" s="22"/>
      <c r="E8" s="22"/>
      <c r="F8" s="22"/>
    </row>
  </sheetData>
  <mergeCells count="3">
    <mergeCell ref="A2:F2"/>
    <mergeCell ref="A3:F3"/>
    <mergeCell ref="A8:F8"/>
  </mergeCells>
  <pageMargins left="0.751388888888889" right="0.751388888888889" top="1" bottom="1" header="0.5" footer="0.5"/>
  <pageSetup paperSize="9" scale="95"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D12"/>
  <sheetViews>
    <sheetView zoomScale="115" zoomScaleNormal="115" topLeftCell="A7" workbookViewId="0">
      <selection activeCell="A1" sqref="A1:D1"/>
    </sheetView>
  </sheetViews>
  <sheetFormatPr defaultColWidth="9" defaultRowHeight="13.5" outlineLevelCol="3"/>
  <cols>
    <col min="1" max="3" width="20.6333333333333" style="109" customWidth="1"/>
    <col min="4" max="4" width="24.8833333333333" style="109" customWidth="1"/>
    <col min="5" max="5" width="28.8833333333333" style="109" customWidth="1"/>
    <col min="6" max="16384" width="9" style="109"/>
  </cols>
  <sheetData>
    <row r="1" ht="76" customHeight="1" spans="1:4">
      <c r="A1" s="164" t="s">
        <v>129</v>
      </c>
      <c r="B1" s="110"/>
      <c r="C1" s="110"/>
      <c r="D1" s="110"/>
    </row>
    <row r="2" ht="58" customHeight="1" spans="1:4">
      <c r="A2" s="271" t="s">
        <v>130</v>
      </c>
      <c r="B2" s="271"/>
      <c r="C2" s="271"/>
      <c r="D2" s="271"/>
    </row>
    <row r="3" ht="58" customHeight="1" spans="1:4">
      <c r="A3" s="271"/>
      <c r="B3" s="271"/>
      <c r="C3" s="271"/>
      <c r="D3" s="271"/>
    </row>
    <row r="4" ht="58" customHeight="1" spans="1:4">
      <c r="A4" s="271"/>
      <c r="B4" s="271"/>
      <c r="C4" s="271"/>
      <c r="D4" s="271"/>
    </row>
    <row r="5" ht="58" customHeight="1" spans="1:4">
      <c r="A5" s="271"/>
      <c r="B5" s="271"/>
      <c r="C5" s="271"/>
      <c r="D5" s="271"/>
    </row>
    <row r="6" ht="58" customHeight="1" spans="1:4">
      <c r="A6" s="271"/>
      <c r="B6" s="271"/>
      <c r="C6" s="271"/>
      <c r="D6" s="271"/>
    </row>
    <row r="7" ht="58" customHeight="1" spans="1:4">
      <c r="A7" s="271"/>
      <c r="B7" s="271"/>
      <c r="C7" s="271"/>
      <c r="D7" s="271"/>
    </row>
    <row r="8" ht="58" customHeight="1" spans="1:4">
      <c r="A8" s="271"/>
      <c r="B8" s="271"/>
      <c r="C8" s="271"/>
      <c r="D8" s="271"/>
    </row>
    <row r="9" ht="58" customHeight="1" spans="1:4">
      <c r="A9" s="271"/>
      <c r="B9" s="271"/>
      <c r="C9" s="271"/>
      <c r="D9" s="271"/>
    </row>
    <row r="10" ht="58" customHeight="1" spans="1:4">
      <c r="A10" s="271"/>
      <c r="B10" s="271"/>
      <c r="C10" s="271"/>
      <c r="D10" s="271"/>
    </row>
    <row r="11" ht="58" customHeight="1" spans="1:4">
      <c r="A11" s="271"/>
      <c r="B11" s="271"/>
      <c r="C11" s="271"/>
      <c r="D11" s="271"/>
    </row>
    <row r="12" ht="58" customHeight="1" spans="1:4">
      <c r="A12" s="271"/>
      <c r="B12" s="271"/>
      <c r="C12" s="271"/>
      <c r="D12" s="271"/>
    </row>
  </sheetData>
  <mergeCells count="2">
    <mergeCell ref="A1:D1"/>
    <mergeCell ref="A2:D12"/>
  </mergeCell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Z29"/>
  <sheetViews>
    <sheetView showGridLines="0" showZeros="0" zoomScale="130" zoomScaleNormal="130" workbookViewId="0">
      <selection activeCell="A1" sqref="A1"/>
    </sheetView>
  </sheetViews>
  <sheetFormatPr defaultColWidth="6.75" defaultRowHeight="11.25"/>
  <cols>
    <col min="1" max="1" width="35.6333333333333" style="114" customWidth="1"/>
    <col min="2" max="4" width="15.6333333333333" style="114" customWidth="1"/>
    <col min="5" max="26" width="9" style="114" customWidth="1"/>
    <col min="27" max="16384" width="6.75" style="114"/>
  </cols>
  <sheetData>
    <row r="1" ht="19.5" customHeight="1" spans="1:1">
      <c r="A1" s="113" t="s">
        <v>131</v>
      </c>
    </row>
    <row r="2" ht="30.75" customHeight="1" spans="1:26">
      <c r="A2" s="115" t="s">
        <v>132</v>
      </c>
      <c r="B2" s="115"/>
      <c r="C2" s="115"/>
      <c r="D2" s="115"/>
      <c r="E2" s="116"/>
      <c r="F2" s="116"/>
      <c r="G2" s="116"/>
      <c r="H2" s="116"/>
      <c r="I2" s="116"/>
      <c r="J2" s="116"/>
      <c r="K2" s="116"/>
      <c r="L2" s="116"/>
      <c r="M2" s="116"/>
      <c r="N2" s="116"/>
      <c r="O2" s="116"/>
      <c r="P2" s="116"/>
      <c r="Q2" s="116"/>
      <c r="R2" s="116"/>
      <c r="S2" s="116"/>
      <c r="T2" s="116"/>
      <c r="U2" s="116"/>
      <c r="V2" s="116"/>
      <c r="W2" s="116"/>
      <c r="X2" s="116"/>
      <c r="Y2" s="116"/>
      <c r="Z2" s="116"/>
    </row>
    <row r="3" s="113" customFormat="1" ht="19.5" customHeight="1" spans="1:26">
      <c r="A3" s="117"/>
      <c r="B3" s="118"/>
      <c r="C3" s="118"/>
      <c r="D3" s="119" t="s">
        <v>70</v>
      </c>
      <c r="E3" s="120"/>
      <c r="F3" s="120"/>
      <c r="G3" s="120"/>
      <c r="H3" s="120"/>
      <c r="I3" s="120"/>
      <c r="J3" s="120"/>
      <c r="K3" s="120"/>
      <c r="L3" s="120"/>
      <c r="M3" s="120"/>
      <c r="N3" s="120"/>
      <c r="O3" s="120"/>
      <c r="P3" s="120"/>
      <c r="Q3" s="120"/>
      <c r="R3" s="120"/>
      <c r="S3" s="120"/>
      <c r="T3" s="120"/>
      <c r="U3" s="120"/>
      <c r="V3" s="120"/>
      <c r="W3" s="120"/>
      <c r="X3" s="120"/>
      <c r="Y3" s="120"/>
      <c r="Z3" s="120"/>
    </row>
    <row r="4" s="113" customFormat="1" ht="50.1" customHeight="1" spans="1:26">
      <c r="A4" s="121" t="s">
        <v>100</v>
      </c>
      <c r="B4" s="166" t="s">
        <v>72</v>
      </c>
      <c r="C4" s="166" t="s">
        <v>73</v>
      </c>
      <c r="D4" s="167" t="s">
        <v>74</v>
      </c>
      <c r="E4" s="120"/>
      <c r="F4" s="120"/>
      <c r="G4" s="120"/>
      <c r="H4" s="120"/>
      <c r="I4" s="120"/>
      <c r="J4" s="120"/>
      <c r="K4" s="120"/>
      <c r="L4" s="120"/>
      <c r="M4" s="120"/>
      <c r="N4" s="120"/>
      <c r="O4" s="120"/>
      <c r="P4" s="120"/>
      <c r="Q4" s="120"/>
      <c r="R4" s="120"/>
      <c r="S4" s="120"/>
      <c r="T4" s="120"/>
      <c r="U4" s="120"/>
      <c r="V4" s="120"/>
      <c r="W4" s="120"/>
      <c r="X4" s="120"/>
      <c r="Y4" s="120"/>
      <c r="Z4" s="135"/>
    </row>
    <row r="5" s="113" customFormat="1" ht="24.95" customHeight="1" spans="1:4">
      <c r="A5" s="168" t="s">
        <v>101</v>
      </c>
      <c r="B5" s="349">
        <f>SUM(B6:B29)</f>
        <v>873607</v>
      </c>
      <c r="C5" s="349">
        <f>SUM(C6:C29)</f>
        <v>918747</v>
      </c>
      <c r="D5" s="327">
        <f>C5/B5</f>
        <v>1.05167083139215</v>
      </c>
    </row>
    <row r="6" s="113" customFormat="1" ht="24.95" customHeight="1" spans="1:26">
      <c r="A6" s="171" t="s">
        <v>102</v>
      </c>
      <c r="B6" s="350">
        <v>56567</v>
      </c>
      <c r="C6" s="350">
        <v>60145</v>
      </c>
      <c r="D6" s="322">
        <f>C6/B6</f>
        <v>1.0632524263263</v>
      </c>
      <c r="E6" s="120"/>
      <c r="F6" s="120"/>
      <c r="G6" s="120"/>
      <c r="H6" s="120"/>
      <c r="I6" s="120"/>
      <c r="J6" s="120"/>
      <c r="K6" s="120"/>
      <c r="L6" s="120"/>
      <c r="M6" s="120"/>
      <c r="N6" s="120"/>
      <c r="O6" s="120"/>
      <c r="P6" s="120"/>
      <c r="Q6" s="120"/>
      <c r="R6" s="120"/>
      <c r="S6" s="120"/>
      <c r="T6" s="120"/>
      <c r="U6" s="120"/>
      <c r="V6" s="120"/>
      <c r="W6" s="120"/>
      <c r="X6" s="120"/>
      <c r="Y6" s="120"/>
      <c r="Z6" s="120"/>
    </row>
    <row r="7" s="113" customFormat="1" ht="24.95" customHeight="1" spans="1:26">
      <c r="A7" s="171" t="s">
        <v>103</v>
      </c>
      <c r="B7" s="350">
        <v>0</v>
      </c>
      <c r="C7" s="350">
        <v>0</v>
      </c>
      <c r="D7" s="322"/>
      <c r="E7" s="120"/>
      <c r="F7" s="120"/>
      <c r="G7" s="120"/>
      <c r="H7" s="120"/>
      <c r="I7" s="120"/>
      <c r="J7" s="120"/>
      <c r="K7" s="120"/>
      <c r="L7" s="120"/>
      <c r="M7" s="120"/>
      <c r="N7" s="120"/>
      <c r="O7" s="120"/>
      <c r="P7" s="120"/>
      <c r="Q7" s="120"/>
      <c r="R7" s="120"/>
      <c r="S7" s="120"/>
      <c r="T7" s="120"/>
      <c r="U7" s="120"/>
      <c r="V7" s="120"/>
      <c r="W7" s="120"/>
      <c r="X7" s="120"/>
      <c r="Y7" s="120"/>
      <c r="Z7" s="120"/>
    </row>
    <row r="8" s="113" customFormat="1" ht="24.95" customHeight="1" spans="1:26">
      <c r="A8" s="171" t="s">
        <v>104</v>
      </c>
      <c r="B8" s="350">
        <v>478</v>
      </c>
      <c r="C8" s="350">
        <v>654</v>
      </c>
      <c r="D8" s="322">
        <f t="shared" ref="D6:D29" si="0">C8/B8</f>
        <v>1.36820083682008</v>
      </c>
      <c r="E8" s="120"/>
      <c r="F8" s="120"/>
      <c r="G8" s="120"/>
      <c r="H8" s="120"/>
      <c r="I8" s="120"/>
      <c r="J8" s="120"/>
      <c r="K8" s="120"/>
      <c r="L8" s="120"/>
      <c r="M8" s="120"/>
      <c r="N8" s="120"/>
      <c r="O8" s="120"/>
      <c r="P8" s="120"/>
      <c r="Q8" s="120"/>
      <c r="R8" s="120"/>
      <c r="S8" s="120"/>
      <c r="T8" s="120"/>
      <c r="U8" s="120"/>
      <c r="V8" s="120"/>
      <c r="W8" s="120"/>
      <c r="X8" s="120"/>
      <c r="Y8" s="120"/>
      <c r="Z8" s="120"/>
    </row>
    <row r="9" s="113" customFormat="1" ht="24.95" customHeight="1" spans="1:26">
      <c r="A9" s="171" t="s">
        <v>105</v>
      </c>
      <c r="B9" s="350">
        <v>83222</v>
      </c>
      <c r="C9" s="350">
        <v>83072</v>
      </c>
      <c r="D9" s="322">
        <f t="shared" si="0"/>
        <v>0.998197591982889</v>
      </c>
      <c r="E9" s="120"/>
      <c r="F9" s="120"/>
      <c r="G9" s="120"/>
      <c r="H9" s="120"/>
      <c r="I9" s="120"/>
      <c r="J9" s="120"/>
      <c r="K9" s="120"/>
      <c r="L9" s="120"/>
      <c r="M9" s="120"/>
      <c r="N9" s="120"/>
      <c r="O9" s="120"/>
      <c r="P9" s="120"/>
      <c r="Q9" s="120"/>
      <c r="R9" s="120"/>
      <c r="S9" s="120"/>
      <c r="T9" s="120"/>
      <c r="U9" s="120"/>
      <c r="V9" s="120"/>
      <c r="W9" s="120"/>
      <c r="X9" s="120"/>
      <c r="Y9" s="120"/>
      <c r="Z9" s="120"/>
    </row>
    <row r="10" s="113" customFormat="1" ht="24.95" customHeight="1" spans="1:26">
      <c r="A10" s="171" t="s">
        <v>106</v>
      </c>
      <c r="B10" s="350">
        <v>180638</v>
      </c>
      <c r="C10" s="350">
        <v>196141</v>
      </c>
      <c r="D10" s="322">
        <f t="shared" si="0"/>
        <v>1.08582358086338</v>
      </c>
      <c r="E10" s="120"/>
      <c r="F10" s="120"/>
      <c r="G10" s="120"/>
      <c r="H10" s="120"/>
      <c r="I10" s="120"/>
      <c r="J10" s="120"/>
      <c r="K10" s="120"/>
      <c r="L10" s="120"/>
      <c r="M10" s="120"/>
      <c r="N10" s="120"/>
      <c r="O10" s="120"/>
      <c r="P10" s="120"/>
      <c r="Q10" s="120"/>
      <c r="R10" s="120"/>
      <c r="S10" s="120"/>
      <c r="T10" s="120"/>
      <c r="U10" s="120"/>
      <c r="V10" s="120"/>
      <c r="W10" s="120"/>
      <c r="X10" s="120"/>
      <c r="Y10" s="120"/>
      <c r="Z10" s="120"/>
    </row>
    <row r="11" s="113" customFormat="1" ht="24.95" customHeight="1" spans="1:26">
      <c r="A11" s="171" t="s">
        <v>107</v>
      </c>
      <c r="B11" s="350">
        <v>34801</v>
      </c>
      <c r="C11" s="350">
        <v>34835</v>
      </c>
      <c r="D11" s="322">
        <f t="shared" si="0"/>
        <v>1.00097698342002</v>
      </c>
      <c r="E11" s="120"/>
      <c r="F11" s="120"/>
      <c r="G11" s="120"/>
      <c r="H11" s="120"/>
      <c r="I11" s="120"/>
      <c r="J11" s="120"/>
      <c r="K11" s="120"/>
      <c r="L11" s="120"/>
      <c r="M11" s="120"/>
      <c r="N11" s="120"/>
      <c r="O11" s="120"/>
      <c r="P11" s="120"/>
      <c r="Q11" s="120"/>
      <c r="R11" s="120"/>
      <c r="S11" s="120"/>
      <c r="T11" s="120"/>
      <c r="U11" s="120"/>
      <c r="V11" s="120"/>
      <c r="W11" s="120"/>
      <c r="X11" s="120"/>
      <c r="Y11" s="120"/>
      <c r="Z11" s="120"/>
    </row>
    <row r="12" s="113" customFormat="1" ht="24.95" customHeight="1" spans="1:26">
      <c r="A12" s="171" t="s">
        <v>108</v>
      </c>
      <c r="B12" s="350">
        <v>9608</v>
      </c>
      <c r="C12" s="350">
        <v>8752</v>
      </c>
      <c r="D12" s="322">
        <f t="shared" si="0"/>
        <v>0.910907577019151</v>
      </c>
      <c r="E12" s="120"/>
      <c r="F12" s="120"/>
      <c r="G12" s="120"/>
      <c r="H12" s="120"/>
      <c r="I12" s="120"/>
      <c r="J12" s="120"/>
      <c r="K12" s="120"/>
      <c r="L12" s="120"/>
      <c r="M12" s="120"/>
      <c r="N12" s="120"/>
      <c r="O12" s="120"/>
      <c r="P12" s="120"/>
      <c r="Q12" s="120"/>
      <c r="R12" s="120"/>
      <c r="S12" s="120"/>
      <c r="T12" s="120"/>
      <c r="U12" s="120"/>
      <c r="V12" s="120"/>
      <c r="W12" s="120"/>
      <c r="X12" s="120"/>
      <c r="Y12" s="120"/>
      <c r="Z12" s="120"/>
    </row>
    <row r="13" s="113" customFormat="1" ht="24.95" customHeight="1" spans="1:26">
      <c r="A13" s="171" t="s">
        <v>109</v>
      </c>
      <c r="B13" s="350">
        <v>84180</v>
      </c>
      <c r="C13" s="350">
        <v>96193</v>
      </c>
      <c r="D13" s="322">
        <f t="shared" si="0"/>
        <v>1.14270610596341</v>
      </c>
      <c r="E13" s="120"/>
      <c r="F13" s="120"/>
      <c r="G13" s="120"/>
      <c r="H13" s="120"/>
      <c r="I13" s="120"/>
      <c r="J13" s="120"/>
      <c r="K13" s="120"/>
      <c r="L13" s="120"/>
      <c r="M13" s="120"/>
      <c r="N13" s="120"/>
      <c r="O13" s="120"/>
      <c r="P13" s="120"/>
      <c r="Q13" s="120"/>
      <c r="R13" s="120"/>
      <c r="S13" s="120"/>
      <c r="T13" s="120"/>
      <c r="U13" s="120"/>
      <c r="V13" s="120"/>
      <c r="W13" s="120"/>
      <c r="X13" s="120"/>
      <c r="Y13" s="120"/>
      <c r="Z13" s="120"/>
    </row>
    <row r="14" s="113" customFormat="1" ht="24.95" customHeight="1" spans="1:26">
      <c r="A14" s="171" t="s">
        <v>110</v>
      </c>
      <c r="B14" s="350">
        <v>81705</v>
      </c>
      <c r="C14" s="350">
        <v>59355</v>
      </c>
      <c r="D14" s="322">
        <f t="shared" si="0"/>
        <v>0.726454929318891</v>
      </c>
      <c r="E14" s="120"/>
      <c r="F14" s="120"/>
      <c r="G14" s="120"/>
      <c r="H14" s="120"/>
      <c r="I14" s="120"/>
      <c r="J14" s="120"/>
      <c r="K14" s="120"/>
      <c r="L14" s="120"/>
      <c r="M14" s="120"/>
      <c r="N14" s="120"/>
      <c r="O14" s="120"/>
      <c r="P14" s="120"/>
      <c r="Q14" s="120"/>
      <c r="R14" s="120"/>
      <c r="S14" s="120"/>
      <c r="T14" s="120"/>
      <c r="U14" s="120"/>
      <c r="V14" s="120"/>
      <c r="W14" s="120"/>
      <c r="X14" s="120"/>
      <c r="Y14" s="120"/>
      <c r="Z14" s="120"/>
    </row>
    <row r="15" s="113" customFormat="1" ht="24.95" customHeight="1" spans="1:26">
      <c r="A15" s="171" t="s">
        <v>111</v>
      </c>
      <c r="B15" s="350">
        <v>6409</v>
      </c>
      <c r="C15" s="350">
        <v>12767</v>
      </c>
      <c r="D15" s="322">
        <f t="shared" si="0"/>
        <v>1.9920424403183</v>
      </c>
      <c r="E15" s="120"/>
      <c r="F15" s="120"/>
      <c r="G15" s="120"/>
      <c r="H15" s="120"/>
      <c r="I15" s="120"/>
      <c r="J15" s="120"/>
      <c r="K15" s="120"/>
      <c r="L15" s="120"/>
      <c r="M15" s="120"/>
      <c r="N15" s="120"/>
      <c r="O15" s="120"/>
      <c r="P15" s="120"/>
      <c r="Q15" s="120"/>
      <c r="R15" s="120"/>
      <c r="S15" s="120"/>
      <c r="T15" s="120"/>
      <c r="U15" s="120"/>
      <c r="V15" s="120"/>
      <c r="W15" s="120"/>
      <c r="X15" s="120"/>
      <c r="Y15" s="120"/>
      <c r="Z15" s="120"/>
    </row>
    <row r="16" s="113" customFormat="1" ht="24.95" customHeight="1" spans="1:26">
      <c r="A16" s="171" t="s">
        <v>112</v>
      </c>
      <c r="B16" s="350">
        <v>106779</v>
      </c>
      <c r="C16" s="350">
        <v>163403</v>
      </c>
      <c r="D16" s="322">
        <f t="shared" si="0"/>
        <v>1.53029153672539</v>
      </c>
      <c r="E16" s="120"/>
      <c r="F16" s="120"/>
      <c r="G16" s="120"/>
      <c r="H16" s="120"/>
      <c r="I16" s="120"/>
      <c r="J16" s="120"/>
      <c r="K16" s="120"/>
      <c r="L16" s="120"/>
      <c r="M16" s="120"/>
      <c r="N16" s="120"/>
      <c r="O16" s="120"/>
      <c r="P16" s="120"/>
      <c r="Q16" s="120"/>
      <c r="R16" s="120"/>
      <c r="S16" s="120"/>
      <c r="T16" s="120"/>
      <c r="U16" s="120"/>
      <c r="V16" s="120"/>
      <c r="W16" s="120"/>
      <c r="X16" s="120"/>
      <c r="Y16" s="120"/>
      <c r="Z16" s="120"/>
    </row>
    <row r="17" s="113" customFormat="1" ht="24.95" customHeight="1" spans="1:26">
      <c r="A17" s="171" t="s">
        <v>113</v>
      </c>
      <c r="B17" s="350">
        <v>7223</v>
      </c>
      <c r="C17" s="350">
        <v>6359</v>
      </c>
      <c r="D17" s="322">
        <f t="shared" si="0"/>
        <v>0.880382112695556</v>
      </c>
      <c r="E17" s="120"/>
      <c r="F17" s="120"/>
      <c r="G17" s="120"/>
      <c r="H17" s="120"/>
      <c r="I17" s="120"/>
      <c r="J17" s="120"/>
      <c r="K17" s="120"/>
      <c r="L17" s="120"/>
      <c r="M17" s="120"/>
      <c r="N17" s="120"/>
      <c r="O17" s="120"/>
      <c r="P17" s="120"/>
      <c r="Q17" s="120"/>
      <c r="R17" s="120"/>
      <c r="S17" s="120"/>
      <c r="T17" s="120"/>
      <c r="U17" s="120"/>
      <c r="V17" s="120"/>
      <c r="W17" s="120"/>
      <c r="X17" s="120"/>
      <c r="Y17" s="120"/>
      <c r="Z17" s="120"/>
    </row>
    <row r="18" s="113" customFormat="1" ht="24.95" customHeight="1" spans="1:26">
      <c r="A18" s="171" t="s">
        <v>114</v>
      </c>
      <c r="B18" s="350">
        <v>4170</v>
      </c>
      <c r="C18" s="350">
        <v>6694</v>
      </c>
      <c r="D18" s="322">
        <f t="shared" si="0"/>
        <v>1.6052757793765</v>
      </c>
      <c r="E18" s="120"/>
      <c r="F18" s="120"/>
      <c r="G18" s="120"/>
      <c r="H18" s="120"/>
      <c r="I18" s="120"/>
      <c r="J18" s="120"/>
      <c r="K18" s="120"/>
      <c r="L18" s="120"/>
      <c r="M18" s="120"/>
      <c r="N18" s="120"/>
      <c r="O18" s="120"/>
      <c r="P18" s="120"/>
      <c r="Q18" s="120"/>
      <c r="R18" s="120"/>
      <c r="S18" s="120"/>
      <c r="T18" s="120"/>
      <c r="U18" s="120"/>
      <c r="V18" s="120"/>
      <c r="W18" s="120"/>
      <c r="X18" s="120"/>
      <c r="Y18" s="120"/>
      <c r="Z18" s="120"/>
    </row>
    <row r="19" s="113" customFormat="1" ht="24.95" customHeight="1" spans="1:26">
      <c r="A19" s="171" t="s">
        <v>115</v>
      </c>
      <c r="B19" s="350">
        <v>122490</v>
      </c>
      <c r="C19" s="350">
        <v>95957</v>
      </c>
      <c r="D19" s="322">
        <f t="shared" si="0"/>
        <v>0.783386398889705</v>
      </c>
      <c r="E19" s="120"/>
      <c r="F19" s="120"/>
      <c r="G19" s="120"/>
      <c r="H19" s="120"/>
      <c r="I19" s="120"/>
      <c r="J19" s="120"/>
      <c r="K19" s="120"/>
      <c r="L19" s="120"/>
      <c r="M19" s="120"/>
      <c r="N19" s="120"/>
      <c r="O19" s="120"/>
      <c r="P19" s="120"/>
      <c r="Q19" s="120"/>
      <c r="R19" s="120"/>
      <c r="S19" s="120"/>
      <c r="T19" s="120"/>
      <c r="U19" s="120"/>
      <c r="V19" s="120"/>
      <c r="W19" s="120"/>
      <c r="X19" s="120"/>
      <c r="Y19" s="120"/>
      <c r="Z19" s="120"/>
    </row>
    <row r="20" s="113" customFormat="1" ht="24.95" customHeight="1" spans="1:26">
      <c r="A20" s="171" t="s">
        <v>116</v>
      </c>
      <c r="B20" s="350">
        <v>4823</v>
      </c>
      <c r="C20" s="350">
        <v>4287</v>
      </c>
      <c r="D20" s="322">
        <f t="shared" si="0"/>
        <v>0.888865851130002</v>
      </c>
      <c r="E20" s="120"/>
      <c r="F20" s="120"/>
      <c r="G20" s="120"/>
      <c r="H20" s="120"/>
      <c r="I20" s="120"/>
      <c r="J20" s="120"/>
      <c r="K20" s="120"/>
      <c r="L20" s="120"/>
      <c r="M20" s="120"/>
      <c r="N20" s="120"/>
      <c r="O20" s="120"/>
      <c r="P20" s="120"/>
      <c r="Q20" s="120"/>
      <c r="R20" s="120"/>
      <c r="S20" s="120"/>
      <c r="T20" s="120"/>
      <c r="U20" s="120"/>
      <c r="V20" s="120"/>
      <c r="W20" s="120"/>
      <c r="X20" s="120"/>
      <c r="Y20" s="120"/>
      <c r="Z20" s="120"/>
    </row>
    <row r="21" s="113" customFormat="1" ht="24.95" customHeight="1" spans="1:26">
      <c r="A21" s="171" t="s">
        <v>117</v>
      </c>
      <c r="B21" s="350">
        <v>16829</v>
      </c>
      <c r="C21" s="350">
        <v>19792</v>
      </c>
      <c r="D21" s="322">
        <f t="shared" si="0"/>
        <v>1.17606512567592</v>
      </c>
      <c r="E21" s="120"/>
      <c r="F21" s="120"/>
      <c r="G21" s="120"/>
      <c r="H21" s="120"/>
      <c r="I21" s="120"/>
      <c r="J21" s="120"/>
      <c r="K21" s="120"/>
      <c r="L21" s="120"/>
      <c r="M21" s="120"/>
      <c r="N21" s="120"/>
      <c r="O21" s="120"/>
      <c r="P21" s="120"/>
      <c r="Q21" s="120"/>
      <c r="R21" s="120"/>
      <c r="S21" s="120"/>
      <c r="T21" s="120"/>
      <c r="U21" s="120"/>
      <c r="V21" s="120"/>
      <c r="W21" s="120"/>
      <c r="X21" s="120"/>
      <c r="Y21" s="120"/>
      <c r="Z21" s="120"/>
    </row>
    <row r="22" s="113" customFormat="1" ht="24.95" customHeight="1" spans="1:26">
      <c r="A22" s="171" t="s">
        <v>118</v>
      </c>
      <c r="B22" s="350">
        <v>0</v>
      </c>
      <c r="C22" s="350">
        <v>0</v>
      </c>
      <c r="D22" s="322"/>
      <c r="E22" s="120"/>
      <c r="F22" s="120"/>
      <c r="G22" s="120"/>
      <c r="H22" s="120"/>
      <c r="I22" s="120"/>
      <c r="J22" s="120"/>
      <c r="K22" s="120"/>
      <c r="L22" s="120"/>
      <c r="M22" s="120"/>
      <c r="N22" s="120"/>
      <c r="O22" s="120"/>
      <c r="P22" s="120"/>
      <c r="Q22" s="120"/>
      <c r="R22" s="120"/>
      <c r="S22" s="120"/>
      <c r="T22" s="120"/>
      <c r="U22" s="120"/>
      <c r="V22" s="120"/>
      <c r="W22" s="120"/>
      <c r="X22" s="120"/>
      <c r="Y22" s="120"/>
      <c r="Z22" s="120"/>
    </row>
    <row r="23" s="113" customFormat="1" ht="24.95" customHeight="1" spans="1:26">
      <c r="A23" s="171" t="s">
        <v>119</v>
      </c>
      <c r="B23" s="350">
        <v>5856</v>
      </c>
      <c r="C23" s="350">
        <v>2322</v>
      </c>
      <c r="D23" s="322">
        <f t="shared" si="0"/>
        <v>0.396516393442623</v>
      </c>
      <c r="E23" s="120"/>
      <c r="F23" s="120"/>
      <c r="G23" s="120"/>
      <c r="H23" s="120"/>
      <c r="I23" s="120"/>
      <c r="J23" s="120"/>
      <c r="K23" s="120"/>
      <c r="L23" s="120"/>
      <c r="M23" s="120"/>
      <c r="N23" s="120"/>
      <c r="O23" s="120"/>
      <c r="P23" s="120"/>
      <c r="Q23" s="120"/>
      <c r="R23" s="120"/>
      <c r="S23" s="120"/>
      <c r="T23" s="120"/>
      <c r="U23" s="120"/>
      <c r="V23" s="120"/>
      <c r="W23" s="120"/>
      <c r="X23" s="120"/>
      <c r="Y23" s="120"/>
      <c r="Z23" s="120"/>
    </row>
    <row r="24" s="113" customFormat="1" ht="24.95" customHeight="1" spans="1:26">
      <c r="A24" s="171" t="s">
        <v>120</v>
      </c>
      <c r="B24" s="350">
        <v>30307</v>
      </c>
      <c r="C24" s="350">
        <v>31304</v>
      </c>
      <c r="D24" s="322">
        <f t="shared" si="0"/>
        <v>1.03289669053354</v>
      </c>
      <c r="E24" s="120"/>
      <c r="F24" s="120"/>
      <c r="G24" s="120"/>
      <c r="H24" s="120"/>
      <c r="I24" s="120"/>
      <c r="J24" s="120"/>
      <c r="K24" s="120"/>
      <c r="L24" s="120"/>
      <c r="M24" s="120"/>
      <c r="N24" s="120"/>
      <c r="O24" s="120"/>
      <c r="P24" s="120"/>
      <c r="Q24" s="120"/>
      <c r="R24" s="120"/>
      <c r="S24" s="120"/>
      <c r="T24" s="120"/>
      <c r="U24" s="120"/>
      <c r="V24" s="120"/>
      <c r="W24" s="120"/>
      <c r="X24" s="120"/>
      <c r="Y24" s="120"/>
      <c r="Z24" s="120"/>
    </row>
    <row r="25" s="113" customFormat="1" ht="24.95" customHeight="1" spans="1:26">
      <c r="A25" s="171" t="s">
        <v>121</v>
      </c>
      <c r="B25" s="350">
        <v>2</v>
      </c>
      <c r="C25" s="350">
        <v>4</v>
      </c>
      <c r="D25" s="322">
        <f t="shared" si="0"/>
        <v>2</v>
      </c>
      <c r="E25" s="120"/>
      <c r="F25" s="120"/>
      <c r="G25" s="120"/>
      <c r="H25" s="120"/>
      <c r="I25" s="120"/>
      <c r="J25" s="120"/>
      <c r="K25" s="120"/>
      <c r="L25" s="120"/>
      <c r="M25" s="120"/>
      <c r="N25" s="120"/>
      <c r="O25" s="120"/>
      <c r="P25" s="120"/>
      <c r="Q25" s="120"/>
      <c r="R25" s="120"/>
      <c r="S25" s="120"/>
      <c r="T25" s="120"/>
      <c r="U25" s="120"/>
      <c r="V25" s="120"/>
      <c r="W25" s="120"/>
      <c r="X25" s="120"/>
      <c r="Y25" s="120"/>
      <c r="Z25" s="120"/>
    </row>
    <row r="26" s="113" customFormat="1" ht="24.95" customHeight="1" spans="1:26">
      <c r="A26" s="171" t="s">
        <v>122</v>
      </c>
      <c r="B26" s="350">
        <v>8693</v>
      </c>
      <c r="C26" s="350">
        <v>9005</v>
      </c>
      <c r="D26" s="322">
        <f t="shared" si="0"/>
        <v>1.03589094673876</v>
      </c>
      <c r="E26" s="120"/>
      <c r="F26" s="120"/>
      <c r="G26" s="120"/>
      <c r="H26" s="120"/>
      <c r="I26" s="120"/>
      <c r="J26" s="120"/>
      <c r="K26" s="120"/>
      <c r="L26" s="120"/>
      <c r="M26" s="120"/>
      <c r="N26" s="120"/>
      <c r="O26" s="120"/>
      <c r="P26" s="120"/>
      <c r="Q26" s="120"/>
      <c r="R26" s="120"/>
      <c r="S26" s="120"/>
      <c r="T26" s="120"/>
      <c r="U26" s="120"/>
      <c r="V26" s="120"/>
      <c r="W26" s="120"/>
      <c r="X26" s="120"/>
      <c r="Y26" s="120"/>
      <c r="Z26" s="120"/>
    </row>
    <row r="27" s="113" customFormat="1" ht="24.95" customHeight="1" spans="1:26">
      <c r="A27" s="171" t="s">
        <v>123</v>
      </c>
      <c r="B27" s="350">
        <v>215</v>
      </c>
      <c r="C27" s="350">
        <v>159</v>
      </c>
      <c r="D27" s="322">
        <f t="shared" si="0"/>
        <v>0.73953488372093</v>
      </c>
      <c r="E27" s="120"/>
      <c r="F27" s="120"/>
      <c r="G27" s="120"/>
      <c r="H27" s="120"/>
      <c r="I27" s="120"/>
      <c r="J27" s="120"/>
      <c r="K27" s="120"/>
      <c r="L27" s="120"/>
      <c r="M27" s="120"/>
      <c r="N27" s="120"/>
      <c r="O27" s="120"/>
      <c r="P27" s="120"/>
      <c r="Q27" s="120"/>
      <c r="R27" s="120"/>
      <c r="S27" s="120"/>
      <c r="T27" s="120"/>
      <c r="U27" s="120"/>
      <c r="V27" s="120"/>
      <c r="W27" s="120"/>
      <c r="X27" s="120"/>
      <c r="Y27" s="120"/>
      <c r="Z27" s="120"/>
    </row>
    <row r="28" s="113" customFormat="1" ht="24.95" customHeight="1" spans="1:26">
      <c r="A28" s="171" t="s">
        <v>124</v>
      </c>
      <c r="B28" s="350">
        <v>28603</v>
      </c>
      <c r="C28" s="350">
        <v>27543</v>
      </c>
      <c r="D28" s="322">
        <f t="shared" si="0"/>
        <v>0.962940950249974</v>
      </c>
      <c r="E28" s="120"/>
      <c r="F28" s="120"/>
      <c r="G28" s="120"/>
      <c r="H28" s="120"/>
      <c r="I28" s="120"/>
      <c r="J28" s="120"/>
      <c r="K28" s="120"/>
      <c r="L28" s="120"/>
      <c r="M28" s="120"/>
      <c r="N28" s="120"/>
      <c r="O28" s="120"/>
      <c r="P28" s="120"/>
      <c r="Q28" s="120"/>
      <c r="R28" s="120"/>
      <c r="S28" s="120"/>
      <c r="T28" s="120"/>
      <c r="U28" s="120"/>
      <c r="V28" s="120"/>
      <c r="W28" s="120"/>
      <c r="X28" s="120"/>
      <c r="Y28" s="120"/>
      <c r="Z28" s="120"/>
    </row>
    <row r="29" s="113" customFormat="1" ht="24.95" customHeight="1" spans="1:26">
      <c r="A29" s="174" t="s">
        <v>125</v>
      </c>
      <c r="B29" s="351">
        <v>9</v>
      </c>
      <c r="C29" s="351">
        <v>4</v>
      </c>
      <c r="D29" s="324">
        <f t="shared" si="0"/>
        <v>0.444444444444444</v>
      </c>
      <c r="E29" s="120"/>
      <c r="F29" s="120"/>
      <c r="G29" s="120"/>
      <c r="H29" s="120"/>
      <c r="I29" s="120"/>
      <c r="J29" s="120"/>
      <c r="K29" s="120"/>
      <c r="L29" s="120"/>
      <c r="M29" s="120"/>
      <c r="N29" s="120"/>
      <c r="O29" s="120"/>
      <c r="P29" s="120"/>
      <c r="Q29" s="120"/>
      <c r="R29" s="120"/>
      <c r="S29" s="120"/>
      <c r="T29" s="120"/>
      <c r="U29" s="120"/>
      <c r="V29" s="120"/>
      <c r="W29" s="120"/>
      <c r="X29" s="120"/>
      <c r="Y29" s="120"/>
      <c r="Z29" s="120"/>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D13"/>
  <sheetViews>
    <sheetView view="pageBreakPreview" zoomScaleNormal="100" topLeftCell="A8" workbookViewId="0">
      <selection activeCell="A1" sqref="A1:D1"/>
    </sheetView>
  </sheetViews>
  <sheetFormatPr defaultColWidth="9" defaultRowHeight="13.5" outlineLevelCol="3"/>
  <cols>
    <col min="1" max="3" width="20.6333333333333" style="109" customWidth="1"/>
    <col min="4" max="4" width="24.8833333333333" style="109" customWidth="1"/>
    <col min="5" max="5" width="28.8833333333333" style="109" customWidth="1"/>
    <col min="6" max="16384" width="9" style="109"/>
  </cols>
  <sheetData>
    <row r="1" ht="75" customHeight="1" spans="1:4">
      <c r="A1" s="164" t="s">
        <v>133</v>
      </c>
      <c r="B1" s="110"/>
      <c r="C1" s="110"/>
      <c r="D1" s="110"/>
    </row>
    <row r="2" ht="59" customHeight="1" spans="1:4">
      <c r="A2" s="348" t="s">
        <v>134</v>
      </c>
      <c r="B2" s="348"/>
      <c r="C2" s="348"/>
      <c r="D2" s="348"/>
    </row>
    <row r="3" ht="59" customHeight="1" spans="1:4">
      <c r="A3" s="348"/>
      <c r="B3" s="348"/>
      <c r="C3" s="348"/>
      <c r="D3" s="348"/>
    </row>
    <row r="4" ht="59" customHeight="1" spans="1:4">
      <c r="A4" s="348"/>
      <c r="B4" s="348"/>
      <c r="C4" s="348"/>
      <c r="D4" s="348"/>
    </row>
    <row r="5" ht="59" customHeight="1" spans="1:4">
      <c r="A5" s="348"/>
      <c r="B5" s="348"/>
      <c r="C5" s="348"/>
      <c r="D5" s="348"/>
    </row>
    <row r="6" ht="59" customHeight="1" spans="1:4">
      <c r="A6" s="348"/>
      <c r="B6" s="348"/>
      <c r="C6" s="348"/>
      <c r="D6" s="348"/>
    </row>
    <row r="7" ht="59" customHeight="1" spans="1:4">
      <c r="A7" s="348"/>
      <c r="B7" s="348"/>
      <c r="C7" s="348"/>
      <c r="D7" s="348"/>
    </row>
    <row r="8" ht="59" customHeight="1" spans="1:4">
      <c r="A8" s="348"/>
      <c r="B8" s="348"/>
      <c r="C8" s="348"/>
      <c r="D8" s="348"/>
    </row>
    <row r="9" ht="59" customHeight="1" spans="1:4">
      <c r="A9" s="348"/>
      <c r="B9" s="348"/>
      <c r="C9" s="348"/>
      <c r="D9" s="348"/>
    </row>
    <row r="10" ht="59" customHeight="1" spans="1:4">
      <c r="A10" s="348"/>
      <c r="B10" s="348"/>
      <c r="C10" s="348"/>
      <c r="D10" s="348"/>
    </row>
    <row r="11" ht="59" customHeight="1" spans="1:4">
      <c r="A11" s="348"/>
      <c r="B11" s="348"/>
      <c r="C11" s="348"/>
      <c r="D11" s="348"/>
    </row>
    <row r="12" ht="59" customHeight="1" spans="1:4">
      <c r="A12" s="348"/>
      <c r="B12" s="348"/>
      <c r="C12" s="348"/>
      <c r="D12" s="348"/>
    </row>
    <row r="13" ht="59" customHeight="1" spans="1:4">
      <c r="A13" s="348"/>
      <c r="B13" s="348"/>
      <c r="C13" s="348"/>
      <c r="D13" s="348"/>
    </row>
  </sheetData>
  <mergeCells count="2">
    <mergeCell ref="A1:D1"/>
    <mergeCell ref="A2:D13"/>
  </mergeCells>
  <pageMargins left="0.699305555555556" right="0.699305555555556" top="0.75" bottom="0.75" header="0.3" footer="0.3"/>
  <pageSetup paperSize="9" scale="93"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Q49"/>
  <sheetViews>
    <sheetView showGridLines="0" showZeros="0" view="pageBreakPreview" zoomScale="85" zoomScaleNormal="115" topLeftCell="A22" workbookViewId="0">
      <selection activeCell="C34" sqref="C34"/>
    </sheetView>
  </sheetViews>
  <sheetFormatPr defaultColWidth="6.75" defaultRowHeight="11.25"/>
  <cols>
    <col min="1" max="1" width="45.3833333333333" style="199" customWidth="1"/>
    <col min="2" max="4" width="15.6333333333333" style="199" customWidth="1"/>
    <col min="5" max="5" width="12.75" style="199" customWidth="1"/>
    <col min="6" max="6" width="0.75" style="199" customWidth="1"/>
    <col min="7" max="7" width="10.1333333333333" style="199" customWidth="1"/>
    <col min="8" max="8" width="5.88333333333333" style="199" customWidth="1"/>
    <col min="9" max="16384" width="6.75" style="199"/>
  </cols>
  <sheetData>
    <row r="1" ht="19.5" customHeight="1" spans="1:1">
      <c r="A1" s="113" t="s">
        <v>135</v>
      </c>
    </row>
    <row r="2" s="195" customFormat="1" ht="33" customHeight="1" spans="1:251">
      <c r="A2" s="200" t="s">
        <v>136</v>
      </c>
      <c r="B2" s="200"/>
      <c r="C2" s="200"/>
      <c r="D2" s="200"/>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row>
    <row r="3" s="196" customFormat="1" ht="19.5" customHeight="1" spans="1:251">
      <c r="A3" s="201"/>
      <c r="B3" s="118"/>
      <c r="C3" s="118"/>
      <c r="D3" s="202" t="s">
        <v>70</v>
      </c>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row>
    <row r="4" s="197" customFormat="1" ht="50.1" customHeight="1" spans="1:251">
      <c r="A4" s="203" t="s">
        <v>100</v>
      </c>
      <c r="B4" s="249" t="s">
        <v>137</v>
      </c>
      <c r="C4" s="249" t="s">
        <v>138</v>
      </c>
      <c r="D4" s="167" t="s">
        <v>74</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211"/>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row>
    <row r="5" s="198" customFormat="1" ht="24.95" customHeight="1" spans="1:4">
      <c r="A5" s="344" t="s">
        <v>139</v>
      </c>
      <c r="B5" s="251">
        <f>SUM(B6:B16)+B28+B29+B30</f>
        <v>290697</v>
      </c>
      <c r="C5" s="251">
        <f>SUM(C6:C16)+C28+C29+C30</f>
        <v>312697</v>
      </c>
      <c r="D5" s="327">
        <f>C5/B5</f>
        <v>1.07568017557801</v>
      </c>
    </row>
    <row r="6" s="198" customFormat="1" ht="24.95" customHeight="1" spans="1:4">
      <c r="A6" s="212" t="s">
        <v>140</v>
      </c>
      <c r="B6" s="213">
        <v>87006</v>
      </c>
      <c r="C6" s="213">
        <v>87006</v>
      </c>
      <c r="D6" s="322">
        <f>C6/B6</f>
        <v>1</v>
      </c>
    </row>
    <row r="7" s="198" customFormat="1" ht="24.95" customHeight="1" spans="1:4">
      <c r="A7" s="212" t="s">
        <v>141</v>
      </c>
      <c r="B7" s="213">
        <v>11724</v>
      </c>
      <c r="C7" s="213">
        <v>11724</v>
      </c>
      <c r="D7" s="322">
        <f t="shared" ref="D7:D13" si="0">C7/B7</f>
        <v>1</v>
      </c>
    </row>
    <row r="8" s="198" customFormat="1" ht="24.95" customHeight="1" spans="1:4">
      <c r="A8" s="212" t="s">
        <v>142</v>
      </c>
      <c r="B8" s="213">
        <v>6603</v>
      </c>
      <c r="C8" s="213">
        <v>6603</v>
      </c>
      <c r="D8" s="322">
        <f t="shared" si="0"/>
        <v>1</v>
      </c>
    </row>
    <row r="9" s="198" customFormat="1" ht="24.95" customHeight="1" spans="1:4">
      <c r="A9" s="212" t="s">
        <v>143</v>
      </c>
      <c r="B9" s="213">
        <v>19225</v>
      </c>
      <c r="C9" s="213">
        <v>18648</v>
      </c>
      <c r="D9" s="322">
        <f t="shared" si="0"/>
        <v>0.96998699609883</v>
      </c>
    </row>
    <row r="10" s="198" customFormat="1" ht="24.95" customHeight="1" spans="1:4">
      <c r="A10" s="212" t="s">
        <v>144</v>
      </c>
      <c r="B10" s="213">
        <v>6501</v>
      </c>
      <c r="C10" s="213">
        <v>4283</v>
      </c>
      <c r="D10" s="322">
        <f t="shared" si="0"/>
        <v>0.658821719735425</v>
      </c>
    </row>
    <row r="11" s="198" customFormat="1" ht="24.95" customHeight="1" spans="1:4">
      <c r="A11" s="212" t="s">
        <v>145</v>
      </c>
      <c r="B11" s="213">
        <v>44263</v>
      </c>
      <c r="C11" s="213">
        <v>74391</v>
      </c>
      <c r="D11" s="322">
        <f t="shared" si="0"/>
        <v>1.68065878950817</v>
      </c>
    </row>
    <row r="12" s="198" customFormat="1" ht="24.95" customHeight="1" spans="1:4">
      <c r="A12" s="212" t="s">
        <v>146</v>
      </c>
      <c r="B12" s="213">
        <v>290</v>
      </c>
      <c r="C12" s="213"/>
      <c r="D12" s="322">
        <f t="shared" si="0"/>
        <v>0</v>
      </c>
    </row>
    <row r="13" s="198" customFormat="1" ht="24.95" customHeight="1" spans="1:4">
      <c r="A13" s="212" t="s">
        <v>147</v>
      </c>
      <c r="B13" s="213">
        <v>8133</v>
      </c>
      <c r="C13" s="213">
        <v>8768</v>
      </c>
      <c r="D13" s="322">
        <f t="shared" si="0"/>
        <v>1.07807697036764</v>
      </c>
    </row>
    <row r="14" s="198" customFormat="1" ht="24.95" customHeight="1" spans="1:4">
      <c r="A14" s="212" t="s">
        <v>148</v>
      </c>
      <c r="B14" s="213"/>
      <c r="C14" s="213">
        <v>2258</v>
      </c>
      <c r="D14" s="322"/>
    </row>
    <row r="15" s="198" customFormat="1" ht="24.95" customHeight="1" spans="1:4">
      <c r="A15" s="212" t="s">
        <v>149</v>
      </c>
      <c r="B15" s="213">
        <v>45</v>
      </c>
      <c r="C15" s="213">
        <v>163</v>
      </c>
      <c r="D15" s="322">
        <f t="shared" ref="D15:D23" si="1">C15/B15</f>
        <v>3.62222222222222</v>
      </c>
    </row>
    <row r="16" s="198" customFormat="1" ht="24.95" customHeight="1" spans="1:4">
      <c r="A16" s="345" t="s">
        <v>150</v>
      </c>
      <c r="B16" s="251">
        <f>SUM(B17:B27)</f>
        <v>79415</v>
      </c>
      <c r="C16" s="251">
        <f>SUM(C17:C27)</f>
        <v>88053</v>
      </c>
      <c r="D16" s="327">
        <f t="shared" si="1"/>
        <v>1.10877038342882</v>
      </c>
    </row>
    <row r="17" s="198" customFormat="1" ht="24.95" customHeight="1" spans="1:4">
      <c r="A17" s="212" t="s">
        <v>151</v>
      </c>
      <c r="B17" s="213">
        <v>6</v>
      </c>
      <c r="C17" s="213"/>
      <c r="D17" s="322"/>
    </row>
    <row r="18" s="198" customFormat="1" ht="24.95" customHeight="1" spans="1:4">
      <c r="A18" s="212" t="s">
        <v>152</v>
      </c>
      <c r="B18" s="213">
        <v>3250</v>
      </c>
      <c r="C18" s="213">
        <v>5269</v>
      </c>
      <c r="D18" s="322">
        <f t="shared" si="1"/>
        <v>1.62123076923077</v>
      </c>
    </row>
    <row r="19" s="198" customFormat="1" ht="24.95" customHeight="1" spans="1:4">
      <c r="A19" s="212" t="s">
        <v>153</v>
      </c>
      <c r="B19" s="213">
        <v>26584</v>
      </c>
      <c r="C19" s="213">
        <v>22697</v>
      </c>
      <c r="D19" s="322">
        <f t="shared" si="1"/>
        <v>0.853784231116461</v>
      </c>
    </row>
    <row r="20" s="198" customFormat="1" ht="24.95" customHeight="1" spans="1:4">
      <c r="A20" s="212" t="s">
        <v>154</v>
      </c>
      <c r="B20" s="213">
        <v>328</v>
      </c>
      <c r="C20" s="213">
        <v>384</v>
      </c>
      <c r="D20" s="322">
        <f t="shared" si="1"/>
        <v>1.17073170731707</v>
      </c>
    </row>
    <row r="21" s="198" customFormat="1" ht="24.95" customHeight="1" spans="1:4">
      <c r="A21" s="212" t="s">
        <v>155</v>
      </c>
      <c r="B21" s="213">
        <v>541</v>
      </c>
      <c r="C21" s="213">
        <v>449</v>
      </c>
      <c r="D21" s="322">
        <f t="shared" si="1"/>
        <v>0.829944547134935</v>
      </c>
    </row>
    <row r="22" s="198" customFormat="1" ht="24.95" customHeight="1" spans="1:4">
      <c r="A22" s="212" t="s">
        <v>156</v>
      </c>
      <c r="B22" s="213">
        <v>23302</v>
      </c>
      <c r="C22" s="213">
        <v>28774</v>
      </c>
      <c r="D22" s="322">
        <f t="shared" si="1"/>
        <v>1.23482962835808</v>
      </c>
    </row>
    <row r="23" s="198" customFormat="1" ht="24.95" customHeight="1" spans="1:4">
      <c r="A23" s="212" t="s">
        <v>157</v>
      </c>
      <c r="B23" s="213">
        <v>12696</v>
      </c>
      <c r="C23" s="213">
        <v>13616</v>
      </c>
      <c r="D23" s="322">
        <f t="shared" si="1"/>
        <v>1.07246376811594</v>
      </c>
    </row>
    <row r="24" s="198" customFormat="1" ht="24.95" customHeight="1" spans="1:4">
      <c r="A24" s="212" t="s">
        <v>158</v>
      </c>
      <c r="B24" s="213">
        <v>25</v>
      </c>
      <c r="C24" s="213">
        <v>23</v>
      </c>
      <c r="D24" s="322">
        <f t="shared" ref="D24:D29" si="2">C24/B24</f>
        <v>0.92</v>
      </c>
    </row>
    <row r="25" s="198" customFormat="1" ht="24.95" customHeight="1" spans="1:4">
      <c r="A25" s="212" t="s">
        <v>159</v>
      </c>
      <c r="B25" s="213">
        <v>853</v>
      </c>
      <c r="C25" s="213">
        <v>904</v>
      </c>
      <c r="D25" s="322">
        <f t="shared" si="2"/>
        <v>1.05978898007034</v>
      </c>
    </row>
    <row r="26" s="198" customFormat="1" ht="24.95" customHeight="1" spans="1:4">
      <c r="A26" s="212" t="s">
        <v>160</v>
      </c>
      <c r="B26" s="213"/>
      <c r="C26" s="213">
        <v>1957</v>
      </c>
      <c r="D26" s="322"/>
    </row>
    <row r="27" s="198" customFormat="1" ht="24.95" customHeight="1" spans="1:4">
      <c r="A27" s="212" t="s">
        <v>161</v>
      </c>
      <c r="B27" s="213">
        <v>11830</v>
      </c>
      <c r="C27" s="213">
        <v>13980</v>
      </c>
      <c r="D27" s="322">
        <f t="shared" ref="D27:D49" si="3">C27/B27</f>
        <v>1.18174133558749</v>
      </c>
    </row>
    <row r="28" s="198" customFormat="1" ht="24.95" customHeight="1" spans="1:4">
      <c r="A28" s="212" t="s">
        <v>162</v>
      </c>
      <c r="B28" s="213">
        <v>7551</v>
      </c>
      <c r="C28" s="213"/>
      <c r="D28" s="322"/>
    </row>
    <row r="29" s="198" customFormat="1" ht="24.95" customHeight="1" spans="1:4">
      <c r="A29" s="212" t="s">
        <v>163</v>
      </c>
      <c r="B29" s="213">
        <v>17900</v>
      </c>
      <c r="C29" s="213">
        <v>5800</v>
      </c>
      <c r="D29" s="322">
        <f t="shared" si="2"/>
        <v>0.324022346368715</v>
      </c>
    </row>
    <row r="30" s="198" customFormat="1" ht="24.95" customHeight="1" spans="1:4">
      <c r="A30" s="212" t="s">
        <v>164</v>
      </c>
      <c r="B30" s="213">
        <v>2041</v>
      </c>
      <c r="C30" s="213">
        <v>5000</v>
      </c>
      <c r="D30" s="322">
        <f t="shared" si="3"/>
        <v>2.44977951984321</v>
      </c>
    </row>
    <row r="31" s="198" customFormat="1" ht="24.95" customHeight="1" spans="1:4">
      <c r="A31" s="345" t="s">
        <v>165</v>
      </c>
      <c r="B31" s="251">
        <f>SUM(B32:B48)</f>
        <v>31729</v>
      </c>
      <c r="C31" s="251">
        <f>SUM(C32:C48)</f>
        <v>23989</v>
      </c>
      <c r="D31" s="327">
        <f t="shared" si="3"/>
        <v>0.756059125720949</v>
      </c>
    </row>
    <row r="32" s="198" customFormat="1" ht="24.95" customHeight="1" spans="1:4">
      <c r="A32" s="212" t="s">
        <v>166</v>
      </c>
      <c r="B32" s="213">
        <v>21</v>
      </c>
      <c r="C32" s="213">
        <v>100</v>
      </c>
      <c r="D32" s="322">
        <f t="shared" si="3"/>
        <v>4.76190476190476</v>
      </c>
    </row>
    <row r="33" s="198" customFormat="1" ht="24.95" customHeight="1" spans="1:4">
      <c r="A33" s="212" t="s">
        <v>167</v>
      </c>
      <c r="B33" s="213">
        <v>336</v>
      </c>
      <c r="C33" s="213">
        <v>245</v>
      </c>
      <c r="D33" s="322">
        <f t="shared" si="3"/>
        <v>0.729166666666667</v>
      </c>
    </row>
    <row r="34" s="198" customFormat="1" ht="24.95" customHeight="1" spans="1:4">
      <c r="A34" s="212" t="s">
        <v>168</v>
      </c>
      <c r="B34" s="213">
        <v>1285</v>
      </c>
      <c r="C34" s="213">
        <v>160</v>
      </c>
      <c r="D34" s="322">
        <f t="shared" si="3"/>
        <v>0.124513618677043</v>
      </c>
    </row>
    <row r="35" s="198" customFormat="1" ht="24.95" customHeight="1" spans="1:4">
      <c r="A35" s="212" t="s">
        <v>169</v>
      </c>
      <c r="B35" s="213">
        <v>826</v>
      </c>
      <c r="C35" s="213">
        <v>1074</v>
      </c>
      <c r="D35" s="322">
        <f t="shared" si="3"/>
        <v>1.30024213075061</v>
      </c>
    </row>
    <row r="36" s="198" customFormat="1" ht="24.95" customHeight="1" spans="1:4">
      <c r="A36" s="212" t="s">
        <v>170</v>
      </c>
      <c r="B36" s="213">
        <v>1038</v>
      </c>
      <c r="C36" s="213">
        <v>115</v>
      </c>
      <c r="D36" s="322">
        <f t="shared" si="3"/>
        <v>0.110789980732177</v>
      </c>
    </row>
    <row r="37" s="198" customFormat="1" ht="24.95" customHeight="1" spans="1:4">
      <c r="A37" s="212" t="s">
        <v>171</v>
      </c>
      <c r="B37" s="213">
        <v>606</v>
      </c>
      <c r="C37" s="213">
        <v>0</v>
      </c>
      <c r="D37" s="322">
        <f t="shared" si="3"/>
        <v>0</v>
      </c>
    </row>
    <row r="38" s="198" customFormat="1" ht="24.95" customHeight="1" spans="1:4">
      <c r="A38" s="212" t="s">
        <v>172</v>
      </c>
      <c r="B38" s="213">
        <v>874</v>
      </c>
      <c r="C38" s="213">
        <v>907</v>
      </c>
      <c r="D38" s="322">
        <f t="shared" si="3"/>
        <v>1.03775743707094</v>
      </c>
    </row>
    <row r="39" s="198" customFormat="1" ht="24.95" customHeight="1" spans="1:4">
      <c r="A39" s="212" t="s">
        <v>173</v>
      </c>
      <c r="B39" s="213">
        <v>9120</v>
      </c>
      <c r="C39" s="213">
        <v>1178</v>
      </c>
      <c r="D39" s="322">
        <f t="shared" si="3"/>
        <v>0.129166666666667</v>
      </c>
    </row>
    <row r="40" s="198" customFormat="1" ht="24.95" customHeight="1" spans="1:4">
      <c r="A40" s="212" t="s">
        <v>174</v>
      </c>
      <c r="B40" s="213">
        <v>6370</v>
      </c>
      <c r="C40" s="213">
        <v>300</v>
      </c>
      <c r="D40" s="322">
        <f t="shared" si="3"/>
        <v>0.0470957613814757</v>
      </c>
    </row>
    <row r="41" s="198" customFormat="1" ht="24.95" customHeight="1" spans="1:4">
      <c r="A41" s="212" t="s">
        <v>175</v>
      </c>
      <c r="B41" s="213">
        <v>1031</v>
      </c>
      <c r="C41" s="213">
        <v>346</v>
      </c>
      <c r="D41" s="322">
        <f t="shared" si="3"/>
        <v>0.335596508244423</v>
      </c>
    </row>
    <row r="42" s="198" customFormat="1" ht="24.95" customHeight="1" spans="1:4">
      <c r="A42" s="212" t="s">
        <v>176</v>
      </c>
      <c r="B42" s="213">
        <v>4238</v>
      </c>
      <c r="C42" s="213">
        <v>680</v>
      </c>
      <c r="D42" s="322">
        <f t="shared" si="3"/>
        <v>0.160453043888627</v>
      </c>
    </row>
    <row r="43" s="198" customFormat="1" ht="24.95" customHeight="1" spans="1:4">
      <c r="A43" s="212" t="s">
        <v>177</v>
      </c>
      <c r="B43" s="213">
        <v>1403</v>
      </c>
      <c r="C43" s="213">
        <v>993</v>
      </c>
      <c r="D43" s="322">
        <f t="shared" si="3"/>
        <v>0.707769066286529</v>
      </c>
    </row>
    <row r="44" s="198" customFormat="1" ht="24.95" customHeight="1" spans="1:4">
      <c r="A44" s="212" t="s">
        <v>178</v>
      </c>
      <c r="B44" s="213">
        <v>3338</v>
      </c>
      <c r="C44" s="213">
        <v>8210</v>
      </c>
      <c r="D44" s="322">
        <f t="shared" si="3"/>
        <v>2.45955662073098</v>
      </c>
    </row>
    <row r="45" s="198" customFormat="1" ht="24.95" customHeight="1" spans="1:4">
      <c r="A45" s="212" t="s">
        <v>179</v>
      </c>
      <c r="B45" s="213">
        <v>0</v>
      </c>
      <c r="C45" s="213">
        <v>0</v>
      </c>
      <c r="D45" s="322"/>
    </row>
    <row r="46" s="198" customFormat="1" ht="24.95" customHeight="1" spans="1:4">
      <c r="A46" s="212" t="s">
        <v>180</v>
      </c>
      <c r="B46" s="213">
        <v>7</v>
      </c>
      <c r="C46" s="213">
        <v>115</v>
      </c>
      <c r="D46" s="322">
        <f t="shared" si="3"/>
        <v>16.4285714285714</v>
      </c>
    </row>
    <row r="47" s="198" customFormat="1" ht="24.95" customHeight="1" spans="1:4">
      <c r="A47" s="346" t="s">
        <v>181</v>
      </c>
      <c r="B47" s="213">
        <v>805</v>
      </c>
      <c r="C47" s="213">
        <v>9486</v>
      </c>
      <c r="D47" s="322">
        <f t="shared" si="3"/>
        <v>11.783850931677</v>
      </c>
    </row>
    <row r="48" s="198" customFormat="1" ht="24.95" customHeight="1" spans="1:4">
      <c r="A48" s="212" t="s">
        <v>182</v>
      </c>
      <c r="B48" s="213">
        <v>431</v>
      </c>
      <c r="C48" s="213">
        <v>80</v>
      </c>
      <c r="D48" s="322">
        <f t="shared" si="3"/>
        <v>0.185614849187935</v>
      </c>
    </row>
    <row r="49" s="198" customFormat="1" ht="24.95" customHeight="1" spans="1:4">
      <c r="A49" s="208" t="s">
        <v>183</v>
      </c>
      <c r="B49" s="347">
        <f>B5+B31</f>
        <v>322426</v>
      </c>
      <c r="C49" s="347">
        <f>C5+C31</f>
        <v>336686</v>
      </c>
      <c r="D49" s="325">
        <f t="shared" si="3"/>
        <v>1.04422720252089</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scale="92" fitToHeight="2"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59</vt:i4>
      </vt:variant>
    </vt:vector>
  </HeadingPairs>
  <TitlesOfParts>
    <vt:vector size="59" baseType="lpstr">
      <vt:lpstr>封面</vt:lpstr>
      <vt:lpstr>目录</vt:lpstr>
      <vt:lpstr>1-2023全区公共收入</vt:lpstr>
      <vt:lpstr>2-2023全区公共支出</vt:lpstr>
      <vt:lpstr>3-2023区本级公共收入</vt:lpstr>
      <vt:lpstr>表3说明</vt:lpstr>
      <vt:lpstr>4-2023区本级公共支出</vt:lpstr>
      <vt:lpstr>表4说明</vt:lpstr>
      <vt:lpstr>5-2023公共转移支付收入</vt:lpstr>
      <vt:lpstr>6-2023区本级公共转移支付支出</vt:lpstr>
      <vt:lpstr>7-2023全区基金收入</vt:lpstr>
      <vt:lpstr>8-2023全区基金支出</vt:lpstr>
      <vt:lpstr>9-2023区本级基金收入</vt:lpstr>
      <vt:lpstr>表9说明</vt:lpstr>
      <vt:lpstr>10-2023区本级基金支出</vt:lpstr>
      <vt:lpstr>表10说明</vt:lpstr>
      <vt:lpstr>11-2023基金转移支付收入</vt:lpstr>
      <vt:lpstr>12-2023基金转移支付支出 </vt:lpstr>
      <vt:lpstr>13-2023全区国资收入</vt:lpstr>
      <vt:lpstr>14-2023全区国资支出</vt:lpstr>
      <vt:lpstr>15-2023区本级国资收入</vt:lpstr>
      <vt:lpstr>表15说明</vt:lpstr>
      <vt:lpstr>16-2023区本级国资支出</vt:lpstr>
      <vt:lpstr>表16说明</vt:lpstr>
      <vt:lpstr>17-2023社保收入</vt:lpstr>
      <vt:lpstr>18-2023社保支出</vt:lpstr>
      <vt:lpstr>表17-18说明</vt:lpstr>
      <vt:lpstr>19-2024全区公共收入</vt:lpstr>
      <vt:lpstr>20-2024全区公共支出</vt:lpstr>
      <vt:lpstr>21-2024区本级公共收入</vt:lpstr>
      <vt:lpstr>表21说明</vt:lpstr>
      <vt:lpstr>22-2024区本级公共支出</vt:lpstr>
      <vt:lpstr>表22说明</vt:lpstr>
      <vt:lpstr>23-2024公共转移支付收入</vt:lpstr>
      <vt:lpstr>24-2024区本级公共转移支付支出</vt:lpstr>
      <vt:lpstr>25-2024全区基金收入</vt:lpstr>
      <vt:lpstr>26-2024全区基金支出</vt:lpstr>
      <vt:lpstr>27-2024区本级基金收入 </vt:lpstr>
      <vt:lpstr>表27说明</vt:lpstr>
      <vt:lpstr>28-2024区本级基金支出 </vt:lpstr>
      <vt:lpstr>表28说明</vt:lpstr>
      <vt:lpstr>29-2024基金转移支付收入</vt:lpstr>
      <vt:lpstr>30-2024基金转移支付支出 </vt:lpstr>
      <vt:lpstr>31-2024全区国资收入</vt:lpstr>
      <vt:lpstr>32-2024全区国资支出</vt:lpstr>
      <vt:lpstr>33-2024区本级国资收入</vt:lpstr>
      <vt:lpstr>表33说明</vt:lpstr>
      <vt:lpstr>34-2024区本级国资支出</vt:lpstr>
      <vt:lpstr>表34说明</vt:lpstr>
      <vt:lpstr>35-2024社保收入</vt:lpstr>
      <vt:lpstr>36-2024社保支出</vt:lpstr>
      <vt:lpstr>表35-36说明</vt:lpstr>
      <vt:lpstr>表37-2024年“三公”经费预算表</vt:lpstr>
      <vt:lpstr>38-2023债务限额、余额</vt:lpstr>
      <vt:lpstr>39-重庆市江北区2023年和2024年地方政府一般债务余额情</vt:lpstr>
      <vt:lpstr>40-重庆市江北区2023年和2024年地方政府专项债务余额情</vt:lpstr>
      <vt:lpstr>41-重庆市江北区地方政府债券发行及还本付息情况表</vt:lpstr>
      <vt:lpstr>42-重庆市江北区2024年地方政府债务限额提前下达情况表</vt:lpstr>
      <vt:lpstr>43-重庆市江北区本级2024年年初新增地方政府债券资金安排表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ASUS</cp:lastModifiedBy>
  <dcterms:created xsi:type="dcterms:W3CDTF">2015-06-05T18:19:00Z</dcterms:created>
  <dcterms:modified xsi:type="dcterms:W3CDTF">2024-02-18T02:44:32Z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2052-11.8.2.12094</vt:lpwstr>
  </property>
  <property fmtid="{D5CDD505-2E9C-101B-9397-08002B2CF9AE}" pid="3" name="ICV">
    <vt:lpwstr>E981D59849864561938472C56FEB1EB5</vt:lpwstr>
  </property>
  <property fmtid="{D5CDD505-2E9C-101B-9397-08002B2CF9AE}" pid="4" name="KSOReadingLayout">
    <vt:bool>true</vt:bool>
  </property>
</Properties>
</file>