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160" windowHeight="9090"/>
  </bookViews>
  <sheets>
    <sheet name="目录" sheetId="23" r:id="rId1"/>
    <sheet name="表一全区财政预算收支情况总表" sheetId="22" r:id="rId2"/>
    <sheet name="表二区本级财政预算收支情况总表" sheetId="24" r:id="rId3"/>
    <sheet name="表三全区一般公共预算决算表" sheetId="1" r:id="rId4"/>
    <sheet name="表四区本级一般公共预算决算表" sheetId="20" r:id="rId5"/>
    <sheet name="表五区本级支出决算表（按功能科目）" sheetId="2" r:id="rId6"/>
    <sheet name="表六支出决算表（按经济科目）" sheetId="3" r:id="rId7"/>
    <sheet name="表七一般公共预算转移支付收支决算表" sheetId="4" r:id="rId8"/>
    <sheet name="表八一般公共预算转移支付收支决算表（分街镇）" sheetId="5" r:id="rId9"/>
    <sheet name="表九一般公共预算转移支付收支决算表（分项目）" sheetId="6" r:id="rId10"/>
    <sheet name="表十政府性基金预算收支决算表" sheetId="9" r:id="rId11"/>
    <sheet name="表十一政府性基金预算本级支出决算表" sheetId="10" r:id="rId12"/>
    <sheet name="表十二区本级政府性基金预算转移支付收支决算表" sheetId="11" r:id="rId13"/>
    <sheet name="表十三国有资本经营预算收支决算表" sheetId="12" r:id="rId14"/>
    <sheet name="表十四地方政府债券使用情况表" sheetId="17" r:id="rId15"/>
    <sheet name="表十五地方政府债务相关情况表" sheetId="18" r:id="rId16"/>
    <sheet name="表十六政府债务限额及余额决算情况表" sheetId="14" r:id="rId17"/>
    <sheet name="表十七区级基本建设支出决算表" sheetId="16" r:id="rId18"/>
    <sheet name="表十八街道一般公共预算收支决算表" sheetId="26" r:id="rId19"/>
    <sheet name="表十九街道政府性基金收支决算表" sheetId="27" r:id="rId20"/>
    <sheet name="表二十街道国有资本收支决算表" sheetId="28" r:id="rId21"/>
  </sheets>
  <definedNames>
    <definedName name="_xlnm._FilterDatabase" localSheetId="5" hidden="1">'表五区本级支出决算表（按功能科目）'!$A$2:$C$505</definedName>
    <definedName name="_xlnm.Print_Area" localSheetId="8">'表八一般公共预算转移支付收支决算表（分街镇）'!$A$1:$D$20</definedName>
    <definedName name="_xlnm.Print_Area" localSheetId="17">表十七区级基本建设支出决算表!$A$1:$D$93</definedName>
    <definedName name="_xlnm.Print_Area" localSheetId="13">表十三国有资本经营预算收支决算表!$A$1:$O$29</definedName>
    <definedName name="_xlnm.Print_Area" localSheetId="10">表十政府性基金预算收支决算表!$A$1:$N$50</definedName>
    <definedName name="_xlnm.Print_Area" localSheetId="5">'表五区本级支出决算表（按功能科目）'!$A$1:$B$513</definedName>
    <definedName name="_xlnm.Print_Titles" localSheetId="2">表二区本级财政预算收支情况总表!$4:$4</definedName>
    <definedName name="_xlnm.Print_Titles" localSheetId="6">'表六支出决算表（按经济科目）'!$5:$5</definedName>
    <definedName name="_xlnm.Print_Titles" localSheetId="7">表七一般公共预算转移支付收支决算表!$5:$5</definedName>
    <definedName name="_xlnm.Print_Titles" localSheetId="18">表十八街道一般公共预算收支决算表!$4:$5</definedName>
    <definedName name="_xlnm.Print_Titles" localSheetId="12">表十二区本级政府性基金预算转移支付收支决算表!$2:$4</definedName>
    <definedName name="_xlnm.Print_Titles" localSheetId="17">表十七区级基本建设支出决算表!$4:$4</definedName>
    <definedName name="_xlnm.Print_Titles" localSheetId="11">表十一政府性基金预算本级支出决算表!$4:$4</definedName>
    <definedName name="_xlnm.Print_Titles" localSheetId="5">'表五区本级支出决算表（按功能科目）'!$4:$4</definedName>
    <definedName name="地区名称" localSheetId="2">#REF!</definedName>
    <definedName name="地区名称" localSheetId="20">#REF!</definedName>
    <definedName name="地区名称" localSheetId="19">#REF!</definedName>
    <definedName name="地区名称" localSheetId="4">#REF!</definedName>
    <definedName name="地区名称">#REF!</definedName>
    <definedName name="在森" localSheetId="2">#REF!</definedName>
    <definedName name="在森" localSheetId="20">#REF!</definedName>
    <definedName name="在森" localSheetId="19">#REF!</definedName>
    <definedName name="在森" localSheetId="4">#REF!</definedName>
    <definedName name="在森">#REF!</definedName>
  </definedNames>
  <calcPr calcId="144525"/>
</workbook>
</file>

<file path=xl/calcChain.xml><?xml version="1.0" encoding="utf-8"?>
<calcChain xmlns="http://schemas.openxmlformats.org/spreadsheetml/2006/main">
  <c r="K8" i="28" l="1"/>
  <c r="J8" i="28"/>
  <c r="I8" i="28"/>
  <c r="H8" i="28"/>
  <c r="G8" i="28"/>
  <c r="F8" i="28"/>
  <c r="E8" i="28"/>
  <c r="D8" i="28"/>
  <c r="C8" i="28"/>
  <c r="B8" i="28"/>
  <c r="B15" i="27"/>
  <c r="B14" i="27"/>
  <c r="B13" i="27"/>
  <c r="B12" i="27"/>
  <c r="B11" i="27"/>
  <c r="K10" i="27"/>
  <c r="J10" i="27"/>
  <c r="I10" i="27"/>
  <c r="H10" i="27"/>
  <c r="G10" i="27"/>
  <c r="F10" i="27"/>
  <c r="E10" i="27"/>
  <c r="D10" i="27"/>
  <c r="C10" i="27"/>
  <c r="B10" i="27"/>
  <c r="B9" i="27"/>
  <c r="B8" i="27"/>
  <c r="K7" i="27"/>
  <c r="J7" i="27"/>
  <c r="I7" i="27"/>
  <c r="H7" i="27"/>
  <c r="G7" i="27"/>
  <c r="F7" i="27"/>
  <c r="E7" i="27"/>
  <c r="D7" i="27"/>
  <c r="C7" i="27"/>
  <c r="B7" i="27"/>
  <c r="K6" i="27"/>
  <c r="J6" i="27"/>
  <c r="I6" i="27"/>
  <c r="H6" i="27"/>
  <c r="G6" i="27"/>
  <c r="F6" i="27"/>
  <c r="E6" i="27"/>
  <c r="D6" i="27"/>
  <c r="C6" i="27"/>
  <c r="B6" i="27"/>
  <c r="B162" i="26"/>
  <c r="B161" i="26"/>
  <c r="B9" i="26"/>
  <c r="B8" i="26"/>
  <c r="B7" i="26"/>
  <c r="K6" i="26"/>
  <c r="J6" i="26"/>
  <c r="I6" i="26"/>
  <c r="H6" i="26"/>
  <c r="G6" i="26"/>
  <c r="F6" i="26"/>
  <c r="E6" i="26"/>
  <c r="D6" i="26"/>
  <c r="C6" i="26"/>
  <c r="B6" i="26"/>
  <c r="D93" i="16"/>
  <c r="B93" i="16"/>
  <c r="D92" i="16"/>
  <c r="B92" i="16"/>
  <c r="D91" i="16"/>
  <c r="B91" i="16"/>
  <c r="D90" i="16"/>
  <c r="B90" i="16"/>
  <c r="D89" i="16"/>
  <c r="B89" i="16"/>
  <c r="D88" i="16"/>
  <c r="B88" i="16"/>
  <c r="D87" i="16"/>
  <c r="B87" i="16"/>
  <c r="D86" i="16"/>
  <c r="B86" i="16"/>
  <c r="D85" i="16"/>
  <c r="B85" i="16"/>
  <c r="D84" i="16"/>
  <c r="B84" i="16"/>
  <c r="D83" i="16"/>
  <c r="B83" i="16"/>
  <c r="D82" i="16"/>
  <c r="B82" i="16"/>
  <c r="D81" i="16"/>
  <c r="B81" i="16"/>
  <c r="D80" i="16"/>
  <c r="B80" i="16"/>
  <c r="D79" i="16"/>
  <c r="B79" i="16"/>
  <c r="D78" i="16"/>
  <c r="B78" i="16"/>
  <c r="D77" i="16"/>
  <c r="B77" i="16"/>
  <c r="D76" i="16"/>
  <c r="B76" i="16"/>
  <c r="D75" i="16"/>
  <c r="B75" i="16"/>
  <c r="D74" i="16"/>
  <c r="B74" i="16"/>
  <c r="D73" i="16"/>
  <c r="B73" i="16"/>
  <c r="D72" i="16"/>
  <c r="B72" i="16"/>
  <c r="D71" i="16"/>
  <c r="B71" i="16"/>
  <c r="D70" i="16"/>
  <c r="B70" i="16"/>
  <c r="D69" i="16"/>
  <c r="B69" i="16"/>
  <c r="D68" i="16"/>
  <c r="B68" i="16"/>
  <c r="D67" i="16"/>
  <c r="B67" i="16"/>
  <c r="D66" i="16"/>
  <c r="B66" i="16"/>
  <c r="D65" i="16"/>
  <c r="B65" i="16"/>
  <c r="D64" i="16"/>
  <c r="B64" i="16"/>
  <c r="D63" i="16"/>
  <c r="B63" i="16"/>
  <c r="D62" i="16"/>
  <c r="B62" i="16"/>
  <c r="D61" i="16"/>
  <c r="B61" i="16"/>
  <c r="D60" i="16"/>
  <c r="B60" i="16"/>
  <c r="D59" i="16"/>
  <c r="B59" i="16"/>
  <c r="D58" i="16"/>
  <c r="B58" i="16"/>
  <c r="D57" i="16"/>
  <c r="B57" i="16"/>
  <c r="D56" i="16"/>
  <c r="B56" i="16"/>
  <c r="D55" i="16"/>
  <c r="B55" i="16"/>
  <c r="D54" i="16"/>
  <c r="B54" i="16"/>
  <c r="D53" i="16"/>
  <c r="B53" i="16"/>
  <c r="D52" i="16"/>
  <c r="B52" i="16"/>
  <c r="D51" i="16"/>
  <c r="B51" i="16"/>
  <c r="D50" i="16"/>
  <c r="B50" i="16"/>
  <c r="D49" i="16"/>
  <c r="B49" i="16"/>
  <c r="D48" i="16"/>
  <c r="B48" i="16"/>
  <c r="D47" i="16"/>
  <c r="B47" i="16"/>
  <c r="D46" i="16"/>
  <c r="B46" i="16"/>
  <c r="D45" i="16"/>
  <c r="B45" i="16"/>
  <c r="D44" i="16"/>
  <c r="B44" i="16"/>
  <c r="D43" i="16"/>
  <c r="B43" i="16"/>
  <c r="D42" i="16"/>
  <c r="B42" i="16"/>
  <c r="D41" i="16"/>
  <c r="B41" i="16"/>
  <c r="D40" i="16"/>
  <c r="B40" i="16"/>
  <c r="D39" i="16"/>
  <c r="B39" i="16"/>
  <c r="D38" i="16"/>
  <c r="B38" i="16"/>
  <c r="D37" i="16"/>
  <c r="B37" i="16"/>
  <c r="D36" i="16"/>
  <c r="B36" i="16"/>
  <c r="D35" i="16"/>
  <c r="B35" i="16"/>
  <c r="D34" i="16"/>
  <c r="B34" i="16"/>
  <c r="D33" i="16"/>
  <c r="B33" i="16"/>
  <c r="D32" i="16"/>
  <c r="B32" i="16"/>
  <c r="D31" i="16"/>
  <c r="B31" i="16"/>
  <c r="D30" i="16"/>
  <c r="B30" i="16"/>
  <c r="D29" i="16"/>
  <c r="B29" i="16"/>
  <c r="D28" i="16"/>
  <c r="B28" i="16"/>
  <c r="D27" i="16"/>
  <c r="B27" i="16"/>
  <c r="D26" i="16"/>
  <c r="B26" i="16"/>
  <c r="D25" i="16"/>
  <c r="B25" i="16"/>
  <c r="D24" i="16"/>
  <c r="B24" i="16"/>
  <c r="D23" i="16"/>
  <c r="B23" i="16"/>
  <c r="D22" i="16"/>
  <c r="B22" i="16"/>
  <c r="D21" i="16"/>
  <c r="B21" i="16"/>
  <c r="D20" i="16"/>
  <c r="B20" i="16"/>
  <c r="D19" i="16"/>
  <c r="B19" i="16"/>
  <c r="D18" i="16"/>
  <c r="B18" i="16"/>
  <c r="D17" i="16"/>
  <c r="B17" i="16"/>
  <c r="D16" i="16"/>
  <c r="B16" i="16"/>
  <c r="D15" i="16"/>
  <c r="B15" i="16"/>
  <c r="D14" i="16"/>
  <c r="B14" i="16"/>
  <c r="D13" i="16"/>
  <c r="B13" i="16"/>
  <c r="D12" i="16"/>
  <c r="B12" i="16"/>
  <c r="D11" i="16"/>
  <c r="B11" i="16"/>
  <c r="D10" i="16"/>
  <c r="B10" i="16"/>
  <c r="D9" i="16"/>
  <c r="B9" i="16"/>
  <c r="D8" i="16"/>
  <c r="B8" i="16"/>
  <c r="D7" i="16"/>
  <c r="B7" i="16"/>
  <c r="D6" i="16"/>
  <c r="B6" i="16"/>
  <c r="D5" i="16"/>
  <c r="B5" i="16"/>
  <c r="F5" i="17"/>
  <c r="G23" i="12"/>
  <c r="F23" i="12"/>
  <c r="E23" i="12"/>
  <c r="D23" i="12"/>
  <c r="C23" i="12"/>
  <c r="J19" i="12"/>
  <c r="H19" i="12"/>
  <c r="J18" i="12"/>
  <c r="H18" i="12"/>
  <c r="J17" i="12"/>
  <c r="I17" i="12"/>
  <c r="H17" i="12"/>
  <c r="G17" i="12"/>
  <c r="F17" i="12"/>
  <c r="E17" i="12"/>
  <c r="D17" i="12"/>
  <c r="C17" i="12"/>
  <c r="G16" i="12"/>
  <c r="F16" i="12"/>
  <c r="E16" i="12"/>
  <c r="D16" i="12"/>
  <c r="C16" i="12"/>
  <c r="G12" i="12"/>
  <c r="F12" i="12"/>
  <c r="E12" i="12"/>
  <c r="D12" i="12"/>
  <c r="C12" i="12"/>
  <c r="H11" i="12"/>
  <c r="J10" i="12"/>
  <c r="J8" i="12"/>
  <c r="J7" i="12"/>
  <c r="J6" i="12"/>
  <c r="I6" i="12"/>
  <c r="H6" i="12"/>
  <c r="G6" i="12"/>
  <c r="F6" i="12"/>
  <c r="E6" i="12"/>
  <c r="D6" i="12"/>
  <c r="C6" i="12"/>
  <c r="G5" i="12"/>
  <c r="F5" i="12"/>
  <c r="E5" i="12"/>
  <c r="D5" i="12"/>
  <c r="C5" i="12"/>
  <c r="D5" i="11"/>
  <c r="B5" i="11"/>
  <c r="B5" i="10"/>
  <c r="D48" i="9"/>
  <c r="E47" i="9"/>
  <c r="D47" i="9"/>
  <c r="C47" i="9"/>
  <c r="B47" i="9"/>
  <c r="D46" i="9"/>
  <c r="D45" i="9"/>
  <c r="F44" i="9"/>
  <c r="E44" i="9"/>
  <c r="D44" i="9"/>
  <c r="C44" i="9"/>
  <c r="B44" i="9"/>
  <c r="H39" i="9"/>
  <c r="D39" i="9"/>
  <c r="I38" i="9"/>
  <c r="H38" i="9"/>
  <c r="D38" i="9"/>
  <c r="I37" i="9"/>
  <c r="H37" i="9"/>
  <c r="D37" i="9"/>
  <c r="P36" i="9"/>
  <c r="I36" i="9"/>
  <c r="H36" i="9"/>
  <c r="D36" i="9"/>
  <c r="D35" i="9"/>
  <c r="P34" i="9"/>
  <c r="I34" i="9"/>
  <c r="H34" i="9"/>
  <c r="D34" i="9"/>
  <c r="I33" i="9"/>
  <c r="H33" i="9"/>
  <c r="D33" i="9"/>
  <c r="I32" i="9"/>
  <c r="H32" i="9"/>
  <c r="D32" i="9"/>
  <c r="I31" i="9"/>
  <c r="I30" i="9"/>
  <c r="H30" i="9"/>
  <c r="G30" i="9"/>
  <c r="F30" i="9"/>
  <c r="E30" i="9"/>
  <c r="D30" i="9"/>
  <c r="C30" i="9"/>
  <c r="B30" i="9"/>
  <c r="F29" i="9"/>
  <c r="E29" i="9"/>
  <c r="D29" i="9"/>
  <c r="C29" i="9"/>
  <c r="B29" i="9"/>
  <c r="D26" i="9"/>
  <c r="D25" i="9"/>
  <c r="D24" i="9"/>
  <c r="E23" i="9"/>
  <c r="D23" i="9"/>
  <c r="C23" i="9"/>
  <c r="B23" i="9"/>
  <c r="D22" i="9"/>
  <c r="D21" i="9"/>
  <c r="F20" i="9"/>
  <c r="E20" i="9"/>
  <c r="D20" i="9"/>
  <c r="C20" i="9"/>
  <c r="B20" i="9"/>
  <c r="I17" i="9"/>
  <c r="H17" i="9"/>
  <c r="D17" i="9"/>
  <c r="I6" i="9"/>
  <c r="H6" i="9"/>
  <c r="F6" i="9"/>
  <c r="E6" i="9"/>
  <c r="D6" i="9"/>
  <c r="C6" i="9"/>
  <c r="B6" i="9"/>
  <c r="F5" i="9"/>
  <c r="E5" i="9"/>
  <c r="D5" i="9"/>
  <c r="C5" i="9"/>
  <c r="B5" i="9"/>
  <c r="B18" i="6"/>
  <c r="B7" i="6"/>
  <c r="B6" i="6"/>
  <c r="B19" i="5"/>
  <c r="B18" i="5"/>
  <c r="B17" i="5"/>
  <c r="B16" i="5"/>
  <c r="B15" i="5"/>
  <c r="B14" i="5"/>
  <c r="B13" i="5"/>
  <c r="B12" i="5"/>
  <c r="B11" i="5"/>
  <c r="B10" i="5"/>
  <c r="B9" i="5"/>
  <c r="B8" i="5"/>
  <c r="D7" i="5"/>
  <c r="C7" i="5"/>
  <c r="B7" i="5"/>
  <c r="D26" i="4"/>
  <c r="B26" i="4"/>
  <c r="B16" i="4"/>
  <c r="D7" i="4"/>
  <c r="B7" i="4"/>
  <c r="D6" i="4"/>
  <c r="B6" i="4"/>
  <c r="B5" i="2"/>
  <c r="O31" i="20"/>
  <c r="N31" i="20"/>
  <c r="M31" i="20"/>
  <c r="L31" i="20"/>
  <c r="K31" i="20"/>
  <c r="F31" i="20"/>
  <c r="E31" i="20"/>
  <c r="D31" i="20"/>
  <c r="C31" i="20"/>
  <c r="B31" i="20"/>
  <c r="R30" i="20"/>
  <c r="Q30" i="20"/>
  <c r="R29" i="20"/>
  <c r="Q29" i="20"/>
  <c r="R28" i="20"/>
  <c r="Q28" i="20"/>
  <c r="I27" i="20"/>
  <c r="H27" i="20"/>
  <c r="R26" i="20"/>
  <c r="Q26" i="20"/>
  <c r="I26" i="20"/>
  <c r="H26" i="20"/>
  <c r="R25" i="20"/>
  <c r="Q25" i="20"/>
  <c r="I25" i="20"/>
  <c r="H25" i="20"/>
  <c r="R24" i="20"/>
  <c r="Q24" i="20"/>
  <c r="I24" i="20"/>
  <c r="H24" i="20"/>
  <c r="R23" i="20"/>
  <c r="Q23" i="20"/>
  <c r="I23" i="20"/>
  <c r="H23" i="20"/>
  <c r="R22" i="20"/>
  <c r="I22" i="20"/>
  <c r="H22" i="20"/>
  <c r="R21" i="20"/>
  <c r="Q21" i="20"/>
  <c r="I21" i="20"/>
  <c r="H21" i="20"/>
  <c r="F21" i="20"/>
  <c r="E21" i="20"/>
  <c r="D21" i="20"/>
  <c r="C21" i="20"/>
  <c r="B21" i="20"/>
  <c r="R20" i="20"/>
  <c r="Q20" i="20"/>
  <c r="I20" i="20"/>
  <c r="R19" i="20"/>
  <c r="Q19" i="20"/>
  <c r="I19" i="20"/>
  <c r="H19" i="20"/>
  <c r="R18" i="20"/>
  <c r="Q18" i="20"/>
  <c r="I18" i="20"/>
  <c r="H18" i="20"/>
  <c r="R17" i="20"/>
  <c r="Q17" i="20"/>
  <c r="I17" i="20"/>
  <c r="H17" i="20"/>
  <c r="R16" i="20"/>
  <c r="Q16" i="20"/>
  <c r="I16" i="20"/>
  <c r="H16" i="20"/>
  <c r="R15" i="20"/>
  <c r="Q15" i="20"/>
  <c r="I15" i="20"/>
  <c r="H15" i="20"/>
  <c r="R14" i="20"/>
  <c r="Q14" i="20"/>
  <c r="I14" i="20"/>
  <c r="H14" i="20"/>
  <c r="R13" i="20"/>
  <c r="Q13" i="20"/>
  <c r="I13" i="20"/>
  <c r="H13" i="20"/>
  <c r="R12" i="20"/>
  <c r="Q12" i="20"/>
  <c r="I12" i="20"/>
  <c r="H12" i="20"/>
  <c r="R11" i="20"/>
  <c r="Q11" i="20"/>
  <c r="I11" i="20"/>
  <c r="H11" i="20"/>
  <c r="R10" i="20"/>
  <c r="Q10" i="20"/>
  <c r="I10" i="20"/>
  <c r="H10" i="20"/>
  <c r="R9" i="20"/>
  <c r="Q9" i="20"/>
  <c r="I9" i="20"/>
  <c r="H9" i="20"/>
  <c r="R8" i="20"/>
  <c r="Q8" i="20"/>
  <c r="I8" i="20"/>
  <c r="H8" i="20"/>
  <c r="R7" i="20"/>
  <c r="Q7" i="20"/>
  <c r="I7" i="20"/>
  <c r="H7" i="20"/>
  <c r="G7" i="20"/>
  <c r="F7" i="20"/>
  <c r="E7" i="20"/>
  <c r="D7" i="20"/>
  <c r="C7" i="20"/>
  <c r="B7" i="20"/>
  <c r="R6" i="20"/>
  <c r="Q6" i="20"/>
  <c r="P6" i="20"/>
  <c r="O6" i="20"/>
  <c r="N6" i="20"/>
  <c r="M6" i="20"/>
  <c r="L6" i="20"/>
  <c r="K6" i="20"/>
  <c r="I6" i="20"/>
  <c r="H6" i="20"/>
  <c r="G6" i="20"/>
  <c r="F6" i="20"/>
  <c r="E6" i="20"/>
  <c r="D6" i="20"/>
  <c r="C6" i="20"/>
  <c r="B6" i="20"/>
  <c r="O5" i="20"/>
  <c r="N5" i="20"/>
  <c r="M5" i="20"/>
  <c r="L5" i="20"/>
  <c r="K5" i="20"/>
  <c r="G5" i="20"/>
  <c r="F5" i="20"/>
  <c r="E5" i="20"/>
  <c r="D5" i="20"/>
  <c r="C5" i="20"/>
  <c r="B5" i="20"/>
  <c r="L36" i="1"/>
  <c r="M31" i="1"/>
  <c r="L31" i="1"/>
  <c r="K31" i="1"/>
  <c r="J31" i="1"/>
  <c r="E31" i="1"/>
  <c r="D31" i="1"/>
  <c r="C31" i="1"/>
  <c r="B31" i="1"/>
  <c r="P30" i="1"/>
  <c r="O30" i="1"/>
  <c r="L30" i="1"/>
  <c r="P29" i="1"/>
  <c r="O29" i="1"/>
  <c r="L29" i="1"/>
  <c r="P28" i="1"/>
  <c r="O28" i="1"/>
  <c r="L28" i="1"/>
  <c r="L27" i="1"/>
  <c r="H27" i="1"/>
  <c r="G27" i="1"/>
  <c r="P26" i="1"/>
  <c r="O26" i="1"/>
  <c r="L26" i="1"/>
  <c r="H26" i="1"/>
  <c r="G26" i="1"/>
  <c r="P25" i="1"/>
  <c r="O25" i="1"/>
  <c r="L25" i="1"/>
  <c r="H25" i="1"/>
  <c r="G25" i="1"/>
  <c r="P24" i="1"/>
  <c r="O24" i="1"/>
  <c r="L24" i="1"/>
  <c r="H24" i="1"/>
  <c r="G24" i="1"/>
  <c r="P23" i="1"/>
  <c r="O23" i="1"/>
  <c r="L23" i="1"/>
  <c r="H23" i="1"/>
  <c r="G23" i="1"/>
  <c r="P22" i="1"/>
  <c r="L22" i="1"/>
  <c r="H22" i="1"/>
  <c r="G22" i="1"/>
  <c r="P21" i="1"/>
  <c r="O21" i="1"/>
  <c r="L21" i="1"/>
  <c r="H21" i="1"/>
  <c r="G21" i="1"/>
  <c r="E21" i="1"/>
  <c r="D21" i="1"/>
  <c r="C21" i="1"/>
  <c r="B21" i="1"/>
  <c r="P20" i="1"/>
  <c r="O20" i="1"/>
  <c r="L20" i="1"/>
  <c r="H20" i="1"/>
  <c r="P19" i="1"/>
  <c r="O19" i="1"/>
  <c r="L19" i="1"/>
  <c r="H19" i="1"/>
  <c r="G19" i="1"/>
  <c r="P18" i="1"/>
  <c r="O18" i="1"/>
  <c r="L18" i="1"/>
  <c r="H18" i="1"/>
  <c r="G18" i="1"/>
  <c r="P17" i="1"/>
  <c r="O17" i="1"/>
  <c r="L17" i="1"/>
  <c r="H17" i="1"/>
  <c r="G17" i="1"/>
  <c r="P16" i="1"/>
  <c r="O16" i="1"/>
  <c r="L16" i="1"/>
  <c r="H16" i="1"/>
  <c r="G16" i="1"/>
  <c r="P15" i="1"/>
  <c r="O15" i="1"/>
  <c r="L15" i="1"/>
  <c r="H15" i="1"/>
  <c r="G15" i="1"/>
  <c r="P14" i="1"/>
  <c r="O14" i="1"/>
  <c r="L14" i="1"/>
  <c r="H14" i="1"/>
  <c r="G14" i="1"/>
  <c r="P13" i="1"/>
  <c r="O13" i="1"/>
  <c r="L13" i="1"/>
  <c r="H13" i="1"/>
  <c r="G13" i="1"/>
  <c r="P12" i="1"/>
  <c r="O12" i="1"/>
  <c r="L12" i="1"/>
  <c r="H12" i="1"/>
  <c r="G12" i="1"/>
  <c r="P11" i="1"/>
  <c r="O11" i="1"/>
  <c r="L11" i="1"/>
  <c r="H11" i="1"/>
  <c r="G11" i="1"/>
  <c r="P10" i="1"/>
  <c r="O10" i="1"/>
  <c r="L10" i="1"/>
  <c r="H10" i="1"/>
  <c r="G10" i="1"/>
  <c r="P9" i="1"/>
  <c r="O9" i="1"/>
  <c r="L9" i="1"/>
  <c r="H9" i="1"/>
  <c r="G9" i="1"/>
  <c r="P8" i="1"/>
  <c r="O8" i="1"/>
  <c r="L8" i="1"/>
  <c r="H8" i="1"/>
  <c r="G8" i="1"/>
  <c r="P7" i="1"/>
  <c r="O7" i="1"/>
  <c r="L7" i="1"/>
  <c r="H7" i="1"/>
  <c r="G7" i="1"/>
  <c r="F7" i="1"/>
  <c r="E7" i="1"/>
  <c r="D7" i="1"/>
  <c r="C7" i="1"/>
  <c r="B7" i="1"/>
  <c r="P6" i="1"/>
  <c r="O6" i="1"/>
  <c r="N6" i="1"/>
  <c r="M6" i="1"/>
  <c r="L6" i="1"/>
  <c r="K6" i="1"/>
  <c r="J6" i="1"/>
  <c r="H6" i="1"/>
  <c r="G6" i="1"/>
  <c r="F6" i="1"/>
  <c r="E6" i="1"/>
  <c r="D6" i="1"/>
  <c r="C6" i="1"/>
  <c r="B6" i="1"/>
  <c r="M5" i="1"/>
  <c r="L5" i="1"/>
  <c r="K5" i="1"/>
  <c r="J5" i="1"/>
  <c r="E5" i="1"/>
  <c r="D5" i="1"/>
  <c r="C5" i="1"/>
  <c r="B5" i="1"/>
  <c r="J24" i="24"/>
  <c r="I24" i="24"/>
  <c r="H24" i="24"/>
  <c r="G24" i="24"/>
  <c r="E24" i="24"/>
  <c r="D24" i="24"/>
  <c r="C24" i="24"/>
  <c r="B24" i="24"/>
  <c r="J22" i="24"/>
  <c r="I22" i="24"/>
  <c r="H22" i="24"/>
  <c r="G22" i="24"/>
  <c r="E22" i="24"/>
  <c r="D22" i="24"/>
  <c r="C22" i="24"/>
  <c r="B22" i="24"/>
  <c r="J17" i="24"/>
  <c r="I17" i="24"/>
  <c r="H17" i="24"/>
  <c r="G17" i="24"/>
  <c r="E17" i="24"/>
  <c r="D17" i="24"/>
  <c r="C17" i="24"/>
  <c r="B17" i="24"/>
  <c r="J15" i="24"/>
  <c r="I15" i="24"/>
  <c r="H15" i="24"/>
  <c r="G15" i="24"/>
  <c r="E15" i="24"/>
  <c r="D15" i="24"/>
  <c r="C15" i="24"/>
  <c r="B15" i="24"/>
  <c r="J8" i="24"/>
  <c r="I8" i="24"/>
  <c r="H8" i="24"/>
  <c r="G8" i="24"/>
  <c r="E8" i="24"/>
  <c r="D8" i="24"/>
  <c r="C8" i="24"/>
  <c r="B8" i="24"/>
  <c r="J6" i="24"/>
  <c r="I6" i="24"/>
  <c r="H6" i="24"/>
  <c r="G6" i="24"/>
  <c r="E6" i="24"/>
  <c r="D6" i="24"/>
  <c r="C6" i="24"/>
  <c r="B6" i="24"/>
  <c r="J5" i="24"/>
  <c r="I5" i="24"/>
  <c r="H5" i="24"/>
  <c r="G5" i="24"/>
  <c r="E5" i="24"/>
  <c r="D5" i="24"/>
  <c r="C5" i="24"/>
  <c r="B5" i="24"/>
</calcChain>
</file>

<file path=xl/sharedStrings.xml><?xml version="1.0" encoding="utf-8"?>
<sst xmlns="http://schemas.openxmlformats.org/spreadsheetml/2006/main" count="1590" uniqueCount="1244">
  <si>
    <t>附件2</t>
  </si>
  <si>
    <r>
      <t>重庆市江北区</t>
    </r>
    <r>
      <rPr>
        <sz val="22"/>
        <color rgb="FF000000"/>
        <rFont val="Times New Roman"/>
        <family val="1"/>
      </rPr>
      <t>2020</t>
    </r>
    <r>
      <rPr>
        <sz val="22"/>
        <color rgb="FF000000"/>
        <rFont val="方正小标宋_GBK"/>
        <charset val="134"/>
      </rPr>
      <t>年决算草案</t>
    </r>
  </si>
  <si>
    <r>
      <rPr>
        <sz val="14"/>
        <color rgb="FF000000"/>
        <rFont val="Times New Roman"/>
        <family val="1"/>
      </rPr>
      <t>（</t>
    </r>
    <r>
      <rPr>
        <sz val="14"/>
        <color rgb="FF000000"/>
        <rFont val="Times New Roman"/>
        <family val="1"/>
      </rPr>
      <t>2021</t>
    </r>
    <r>
      <rPr>
        <sz val="14"/>
        <color rgb="FF000000"/>
        <rFont val="方正楷体_GBK"/>
        <charset val="134"/>
      </rPr>
      <t>年</t>
    </r>
    <r>
      <rPr>
        <sz val="14"/>
        <color rgb="FF000000"/>
        <rFont val="Times New Roman"/>
        <family val="1"/>
      </rPr>
      <t>9</t>
    </r>
    <r>
      <rPr>
        <sz val="14"/>
        <color rgb="FF000000"/>
        <rFont val="方正楷体_GBK"/>
        <charset val="134"/>
      </rPr>
      <t>月）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</si>
  <si>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1.2020</t>
    </r>
    <r>
      <rPr>
        <sz val="14"/>
        <color rgb="FF000000"/>
        <rFont val="方正仿宋_GBK"/>
        <charset val="134"/>
      </rPr>
      <t>年全区财政预算收支情况总表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</si>
  <si>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2.2020</t>
    </r>
    <r>
      <rPr>
        <sz val="14"/>
        <color rgb="FF000000"/>
        <rFont val="方正仿宋_GBK"/>
        <charset val="134"/>
      </rPr>
      <t>年区本级财政预算收支情况总表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</si>
  <si>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3.2020</t>
    </r>
    <r>
      <rPr>
        <sz val="14"/>
        <color rgb="FF000000"/>
        <rFont val="方正仿宋_GBK"/>
        <charset val="134"/>
      </rPr>
      <t>年全区一般公共预算收支决算表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</si>
  <si>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4.2020</t>
    </r>
    <r>
      <rPr>
        <sz val="14"/>
        <color rgb="FF000000"/>
        <rFont val="方正仿宋_GBK"/>
        <charset val="134"/>
      </rPr>
      <t>年区本级一般公共预算收支决算表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</si>
  <si>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5.2020</t>
    </r>
    <r>
      <rPr>
        <sz val="14"/>
        <color rgb="FF000000"/>
        <rFont val="方正仿宋_GBK"/>
        <charset val="134"/>
      </rPr>
      <t>年区本级一般公共预算基本支出决算表（按功能分类科目）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</si>
  <si>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6.2020</t>
    </r>
    <r>
      <rPr>
        <sz val="14"/>
        <color rgb="FF000000"/>
        <rFont val="方正仿宋_GBK"/>
        <charset val="134"/>
      </rPr>
      <t>年度江北区一般公共预算基本支出决算表（按经济分类科目）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</si>
  <si>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7.2020</t>
    </r>
    <r>
      <rPr>
        <sz val="14"/>
        <color rgb="FF000000"/>
        <rFont val="方正仿宋_GBK"/>
        <charset val="134"/>
      </rPr>
      <t>年区级一般公共预算转移支付收支执行表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</si>
  <si>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8.2020</t>
    </r>
    <r>
      <rPr>
        <sz val="14"/>
        <color rgb="FF000000"/>
        <rFont val="方正仿宋_GBK"/>
        <charset val="134"/>
      </rPr>
      <t>年区本级一般公共预算转移支付支出决算表（分街镇）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</si>
  <si>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9.2020</t>
    </r>
    <r>
      <rPr>
        <sz val="14"/>
        <color rgb="FF000000"/>
        <rFont val="方正仿宋_GBK"/>
        <charset val="134"/>
      </rPr>
      <t>年区本级一般公共预算转移支付支出决算表（分项目）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</si>
  <si>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10.2020</t>
    </r>
    <r>
      <rPr>
        <sz val="14"/>
        <color rgb="FF000000"/>
        <rFont val="方正仿宋_GBK"/>
        <charset val="134"/>
      </rPr>
      <t>年区本级政府性基金预算收支决算表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</si>
  <si>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11.2020</t>
    </r>
    <r>
      <rPr>
        <sz val="14"/>
        <color rgb="FF000000"/>
        <rFont val="方正仿宋_GBK"/>
        <charset val="134"/>
      </rPr>
      <t>年区本级政府性基金预算支出决算表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</si>
  <si>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12.2020</t>
    </r>
    <r>
      <rPr>
        <sz val="14"/>
        <color rgb="FF000000"/>
        <rFont val="方正仿宋_GBK"/>
        <charset val="134"/>
      </rPr>
      <t xml:space="preserve">年区本级政府性基金预算转移支付收支决算表 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</si>
  <si>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13.2020</t>
    </r>
    <r>
      <rPr>
        <sz val="14"/>
        <color rgb="FF000000"/>
        <rFont val="方正仿宋_GBK"/>
        <charset val="134"/>
      </rPr>
      <t>年区本级国有资本经营预算收支决算表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</si>
  <si>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14.2020</t>
    </r>
    <r>
      <rPr>
        <sz val="14"/>
        <color rgb="FF000000"/>
        <rFont val="方正仿宋_GBK"/>
        <charset val="134"/>
      </rPr>
      <t>年江北区地方政府债券使用情况表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</si>
  <si>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15.2020</t>
    </r>
    <r>
      <rPr>
        <sz val="14"/>
        <color rgb="FF000000"/>
        <rFont val="方正仿宋_GBK"/>
        <charset val="134"/>
      </rPr>
      <t>年江北区地方政府债务相关情况表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</si>
  <si>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16.2020</t>
    </r>
    <r>
      <rPr>
        <sz val="14"/>
        <color rgb="FF000000"/>
        <rFont val="方正仿宋_GBK"/>
        <charset val="134"/>
      </rPr>
      <t>年江北区政府债务限额及余额决算情况表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</si>
  <si>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17.2020</t>
    </r>
    <r>
      <rPr>
        <sz val="14"/>
        <color rgb="FF000000"/>
        <rFont val="方正仿宋_GBK"/>
        <charset val="134"/>
      </rPr>
      <t>年区级基本建设支出决算表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</si>
  <si>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18.2020</t>
    </r>
    <r>
      <rPr>
        <sz val="14"/>
        <color rgb="FF000000"/>
        <rFont val="方正仿宋_GBK"/>
        <charset val="134"/>
      </rPr>
      <t>年街道一般公共预算收支决算表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</si>
  <si>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19.2020</t>
    </r>
    <r>
      <rPr>
        <sz val="14"/>
        <color rgb="FF000000"/>
        <rFont val="方正仿宋_GBK"/>
        <charset val="134"/>
      </rPr>
      <t>年街道政府性基金收支决算表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</si>
  <si>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family val="1"/>
      </rPr>
      <t>20.2020</t>
    </r>
    <r>
      <rPr>
        <sz val="14"/>
        <color rgb="FF000000"/>
        <rFont val="方正仿宋_GBK"/>
        <charset val="134"/>
      </rPr>
      <t>年街道国有资本收支决算表</t>
    </r>
  </si>
  <si>
    <t xml:space="preserve"> 说明： 1.社会保险基金预算收支情况说明。按照市级统筹的管理方式，市级代编全市社会保险基金预算，我区无相关数据。</t>
  </si>
  <si>
    <t>附2-1</t>
  </si>
  <si>
    <r>
      <rPr>
        <sz val="18"/>
        <color rgb="FF000000"/>
        <rFont val="Times New Roman"/>
        <family val="1"/>
      </rPr>
      <t>2020</t>
    </r>
    <r>
      <rPr>
        <sz val="18"/>
        <color rgb="FF000000"/>
        <rFont val="方正小标宋_GBK"/>
        <charset val="134"/>
      </rPr>
      <t>年全区财政预算收支情况总表</t>
    </r>
  </si>
  <si>
    <t>单位：万元</t>
  </si>
  <si>
    <t>收        入</t>
  </si>
  <si>
    <t xml:space="preserve">支           出        </t>
  </si>
  <si>
    <t>科目名称</t>
  </si>
  <si>
    <t>执行数</t>
  </si>
  <si>
    <t>决算数</t>
  </si>
  <si>
    <t>差异</t>
  </si>
  <si>
    <t>收入类合计</t>
  </si>
  <si>
    <t>支出类合计</t>
  </si>
  <si>
    <t>一、本年全区收入</t>
  </si>
  <si>
    <t>一、本年全区支出</t>
  </si>
  <si>
    <t xml:space="preserve">    一般公共预算收入</t>
  </si>
  <si>
    <t xml:space="preserve">   一般公共预算支出</t>
  </si>
  <si>
    <t xml:space="preserve">    政府性基金预算收入</t>
  </si>
  <si>
    <t xml:space="preserve">    政府性基金预算支出</t>
  </si>
  <si>
    <t xml:space="preserve">    国有资本经营预算收入</t>
  </si>
  <si>
    <t xml:space="preserve">    国有资本经营预算支出</t>
  </si>
  <si>
    <t>二、转移性收入</t>
  </si>
  <si>
    <t>二、转移性支出</t>
  </si>
  <si>
    <t xml:space="preserve">   上级补助收入</t>
  </si>
  <si>
    <t xml:space="preserve">    上解上级支出</t>
  </si>
  <si>
    <t xml:space="preserve">   动用预算稳定调节基金</t>
  </si>
  <si>
    <t xml:space="preserve">    安排预算稳定调节基金</t>
  </si>
  <si>
    <t xml:space="preserve">   调入资金</t>
  </si>
  <si>
    <t xml:space="preserve">    调出资金</t>
  </si>
  <si>
    <t xml:space="preserve">   债务转贷收入</t>
  </si>
  <si>
    <t xml:space="preserve">    债务还本支出</t>
  </si>
  <si>
    <t xml:space="preserve">   上年结转</t>
  </si>
  <si>
    <t xml:space="preserve">    结转下年</t>
  </si>
  <si>
    <t>附2-2</t>
  </si>
  <si>
    <r>
      <rPr>
        <sz val="22"/>
        <color rgb="FF000000"/>
        <rFont val="Times New Roman"/>
        <family val="1"/>
      </rPr>
      <t>2020</t>
    </r>
    <r>
      <rPr>
        <sz val="22"/>
        <color rgb="FF000000"/>
        <rFont val="方正小标宋_GBK"/>
        <charset val="134"/>
      </rPr>
      <t>年区本级财政收支情况总表</t>
    </r>
  </si>
  <si>
    <t>收入</t>
  </si>
  <si>
    <t>年初预算</t>
  </si>
  <si>
    <t>调整预算</t>
  </si>
  <si>
    <t>支出</t>
  </si>
  <si>
    <t>总  计</t>
  </si>
  <si>
    <t>一、一般公共预算收入</t>
  </si>
  <si>
    <t>一、一般公共预算支出</t>
  </si>
  <si>
    <t xml:space="preserve">  1、本级收入</t>
  </si>
  <si>
    <t xml:space="preserve">  1、本级支出</t>
  </si>
  <si>
    <t xml:space="preserve">  2、转移性收入</t>
  </si>
  <si>
    <t xml:space="preserve">  2、转移性支出</t>
  </si>
  <si>
    <t xml:space="preserve">      (1)上级补助收入</t>
  </si>
  <si>
    <t xml:space="preserve">      (1)上解上级支出</t>
  </si>
  <si>
    <t xml:space="preserve">      (2)动用稳定调节基金</t>
  </si>
  <si>
    <t xml:space="preserve">      (2)补助街镇支出</t>
  </si>
  <si>
    <t xml:space="preserve">      (3)调入资金</t>
  </si>
  <si>
    <t xml:space="preserve">      (3)安排预算稳定调节基金</t>
  </si>
  <si>
    <t xml:space="preserve">      (4)地方政府一般债务转贷收入</t>
  </si>
  <si>
    <t xml:space="preserve">      (4)地方政府一般债务还本支出</t>
  </si>
  <si>
    <t xml:space="preserve">      (5)上年结转</t>
  </si>
  <si>
    <t xml:space="preserve">      (5)结转下年</t>
  </si>
  <si>
    <t xml:space="preserve">      (6)街镇上解收入</t>
  </si>
  <si>
    <t xml:space="preserve">      (6)调出资金</t>
  </si>
  <si>
    <t>二、政府性基金预算收入</t>
  </si>
  <si>
    <t>二、政府性基金预算支出</t>
  </si>
  <si>
    <t xml:space="preserve">  1、本年收入</t>
  </si>
  <si>
    <t xml:space="preserve">  1、本年支出</t>
  </si>
  <si>
    <t xml:space="preserve">      (1)上解支出</t>
  </si>
  <si>
    <t xml:space="preserve">      (2)地方政府专项债务转贷收入</t>
  </si>
  <si>
    <t xml:space="preserve">      (3)上年结转</t>
  </si>
  <si>
    <t xml:space="preserve">      (3)调出资金</t>
  </si>
  <si>
    <t xml:space="preserve">      (4)调入资金</t>
  </si>
  <si>
    <t xml:space="preserve">      (4)结转下年</t>
  </si>
  <si>
    <t>三、国有资本经营预算收入</t>
  </si>
  <si>
    <t>三、国有资本经营预算支出</t>
  </si>
  <si>
    <t xml:space="preserve">      (1)调出资金</t>
  </si>
  <si>
    <t xml:space="preserve">      (2)补助街镇</t>
  </si>
  <si>
    <t xml:space="preserve">      (2)上年结转</t>
  </si>
  <si>
    <t xml:space="preserve">      (3)结转下年</t>
  </si>
  <si>
    <t>附2-3</t>
  </si>
  <si>
    <r>
      <rPr>
        <sz val="22"/>
        <color theme="1"/>
        <rFont val="Times New Roman"/>
        <family val="1"/>
      </rPr>
      <t>2020</t>
    </r>
    <r>
      <rPr>
        <sz val="22"/>
        <color theme="1"/>
        <rFont val="方正小标宋_GBK"/>
        <charset val="134"/>
      </rPr>
      <t>年全区一般公共预算收支决算表</t>
    </r>
  </si>
  <si>
    <t>收      入</t>
  </si>
  <si>
    <t>19年决算数</t>
  </si>
  <si>
    <t>决算数为调整预算%</t>
  </si>
  <si>
    <t>决算数同比增长%</t>
  </si>
  <si>
    <t>支      出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</si>
  <si>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</si>
  <si>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</si>
  <si>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</si>
  <si>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</si>
  <si>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</si>
  <si>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</si>
  <si>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>　企业所得税</t>
  </si>
  <si>
    <t>三、公共安全支出</t>
  </si>
  <si>
    <t>　个人所得税</t>
  </si>
  <si>
    <t>四、教育支出</t>
  </si>
  <si>
    <t xml:space="preserve">    资源税</t>
  </si>
  <si>
    <t>五、科学技术支出</t>
  </si>
  <si>
    <t>　城市维护建设税</t>
  </si>
  <si>
    <t>六、文化体育与传媒支出</t>
  </si>
  <si>
    <t>　房产税</t>
  </si>
  <si>
    <t>七、社会保障和就业支出</t>
  </si>
  <si>
    <t xml:space="preserve">    印花税</t>
  </si>
  <si>
    <t>八、卫生健康支出</t>
  </si>
  <si>
    <t xml:space="preserve">    城镇土地使用税</t>
  </si>
  <si>
    <t>九、节能环保支出</t>
  </si>
  <si>
    <t xml:space="preserve">    土地增值税等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</si>
  <si>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</si>
  <si>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</si>
  <si>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</si>
  <si>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</si>
  <si>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</si>
  <si>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环境保护税(款)</t>
  </si>
  <si>
    <t>十三、资源勘探信息等支出</t>
  </si>
  <si>
    <t xml:space="preserve">    其他税收收入</t>
  </si>
  <si>
    <t>十四、商业服务业等支出</t>
  </si>
  <si>
    <t>二、非税收入</t>
  </si>
  <si>
    <t>十五、金融支出</t>
  </si>
  <si>
    <t xml:space="preserve">    专项收入</t>
  </si>
  <si>
    <t>十六、援助其他地区支出</t>
  </si>
  <si>
    <t>　行政事业性收费收入</t>
  </si>
  <si>
    <t>十七、自然资源海洋气象等支出</t>
  </si>
  <si>
    <t>　罚没收入</t>
  </si>
  <si>
    <t>十八、住房保障支出</t>
  </si>
  <si>
    <t>　国有资源有偿使用收入</t>
  </si>
  <si>
    <t>十九、粮油物资储备事务</t>
  </si>
  <si>
    <t xml:space="preserve">    捐赠收入</t>
  </si>
  <si>
    <t>二十、灾害防治及应急管理支出</t>
  </si>
  <si>
    <t xml:space="preserve">    其他收入</t>
  </si>
  <si>
    <t>二十、预备费</t>
  </si>
  <si>
    <t>二十一、其他支出</t>
  </si>
  <si>
    <t>二十二、债务付息支出</t>
  </si>
  <si>
    <t>二十三、债务发行费</t>
  </si>
  <si>
    <t>转移性收入合计</t>
  </si>
  <si>
    <t>转移性支出合计</t>
  </si>
  <si>
    <t>一、上级补助收入</t>
  </si>
  <si>
    <t>一、上解上级支出</t>
  </si>
  <si>
    <t>二、动用预算稳定调节基金</t>
  </si>
  <si>
    <t>二、安排预算稳定调节基金</t>
  </si>
  <si>
    <t>三、调入资金</t>
  </si>
  <si>
    <t>三、地方政府一般债务还本支出</t>
  </si>
  <si>
    <t>四、地方政府一般债务转贷收入</t>
  </si>
  <si>
    <t>四、调出资金</t>
  </si>
  <si>
    <t>五、上年结转</t>
  </si>
  <si>
    <t>五、结转下年</t>
  </si>
  <si>
    <t>附2-4</t>
  </si>
  <si>
    <r>
      <rPr>
        <sz val="20"/>
        <color theme="1"/>
        <rFont val="Times New Roman"/>
        <family val="1"/>
      </rPr>
      <t>2020</t>
    </r>
    <r>
      <rPr>
        <sz val="20"/>
        <color theme="1"/>
        <rFont val="方正小标宋_GBK"/>
        <charset val="134"/>
      </rPr>
      <t>年区本级一般公共预算收支决算表</t>
    </r>
  </si>
  <si>
    <t>变动预算数</t>
  </si>
  <si>
    <t>决算数为变动预算%</t>
  </si>
  <si>
    <t>二、街镇上解收入</t>
  </si>
  <si>
    <t>二、补助街镇支出</t>
  </si>
  <si>
    <t>三、动用预算稳定调节基金</t>
  </si>
  <si>
    <t>四、调入资金</t>
  </si>
  <si>
    <t>五、地方政府一般债务转贷收入</t>
  </si>
  <si>
    <t>六、上年结转</t>
  </si>
  <si>
    <t>四、结转下年</t>
  </si>
  <si>
    <t>附2-5</t>
  </si>
  <si>
    <r>
      <rPr>
        <sz val="18"/>
        <color theme="1"/>
        <rFont val="Times New Roman"/>
        <family val="1"/>
      </rPr>
      <t>2020</t>
    </r>
    <r>
      <rPr>
        <sz val="18"/>
        <color theme="1"/>
        <rFont val="方正小标宋_GBK"/>
        <charset val="134"/>
      </rPr>
      <t>年区本级一般公共预算本级支出执行表</t>
    </r>
  </si>
  <si>
    <t>支        出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</si>
  <si>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</si>
  <si>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</si>
  <si>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</si>
  <si>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</si>
  <si>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</si>
  <si>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</si>
  <si>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</si>
  <si>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</si>
  <si>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</si>
  <si>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</si>
  <si>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</si>
  <si>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</si>
  <si>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</si>
  <si>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</si>
  <si>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</si>
  <si>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</si>
  <si>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</si>
  <si>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</si>
  <si>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</si>
  <si>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</si>
  <si>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</si>
  <si>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</si>
  <si>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</si>
  <si>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</si>
  <si>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</si>
  <si>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</si>
  <si>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</si>
  <si>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</si>
  <si>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</si>
  <si>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</si>
  <si>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</si>
  <si>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</si>
  <si>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</si>
  <si>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</si>
  <si>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</si>
  <si>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</si>
  <si>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</si>
  <si>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</si>
  <si>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</si>
  <si>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</si>
  <si>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</si>
  <si>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</si>
  <si>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</si>
  <si>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其他审计事务支出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</si>
  <si>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</si>
  <si>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</si>
  <si>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</si>
  <si>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</si>
  <si>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</si>
  <si>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</si>
  <si>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</si>
  <si>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</si>
  <si>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</si>
  <si>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港澳台事务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</si>
  <si>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</si>
  <si>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</si>
  <si>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</si>
  <si>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</si>
  <si>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</si>
  <si>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</si>
  <si>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</si>
  <si>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</si>
  <si>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</si>
  <si>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</si>
  <si>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</si>
  <si>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</si>
  <si>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</si>
  <si>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</si>
  <si>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</si>
  <si>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</si>
  <si>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</si>
  <si>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</si>
  <si>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</si>
  <si>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</si>
  <si>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</si>
  <si>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</si>
  <si>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</si>
  <si>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人民防空</t>
  </si>
  <si>
    <t xml:space="preserve">      民兵</t>
  </si>
  <si>
    <t xml:space="preserve">  公共安全支出</t>
  </si>
  <si>
    <t xml:space="preserve">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</si>
  <si>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</si>
  <si>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</si>
  <si>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</si>
  <si>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</si>
  <si>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</si>
  <si>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</si>
  <si>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</si>
  <si>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</si>
  <si>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</si>
  <si>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</si>
  <si>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</si>
  <si>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</si>
  <si>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法律援助</t>
  </si>
  <si>
    <t xml:space="preserve">      国家统一法律职业资格考试</t>
  </si>
  <si>
    <t xml:space="preserve">      社区矫正</t>
  </si>
  <si>
    <t xml:space="preserve">      法制建设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</si>
  <si>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</si>
  <si>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</si>
  <si>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</si>
  <si>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</si>
  <si>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</si>
  <si>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</si>
  <si>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</si>
  <si>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</si>
  <si>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</si>
  <si>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</si>
  <si>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</si>
  <si>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</si>
  <si>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</si>
  <si>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成人教育</t>
  </si>
  <si>
    <t xml:space="preserve">      其他成人教育支出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</si>
  <si>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</si>
  <si>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</si>
  <si>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</si>
  <si>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</si>
  <si>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</si>
  <si>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</si>
  <si>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城市中小学校舍建设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</si>
  <si>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</si>
  <si>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</si>
  <si>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</si>
  <si>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</si>
  <si>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</si>
  <si>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</si>
  <si>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</si>
  <si>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应用研究</t>
  </si>
  <si>
    <t xml:space="preserve">      其他应用研究支出</t>
  </si>
  <si>
    <t xml:space="preserve">    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</si>
  <si>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</si>
  <si>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</si>
  <si>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</si>
  <si>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</si>
  <si>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</si>
  <si>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</si>
  <si>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</si>
  <si>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科技交流与合作</t>
  </si>
  <si>
    <t xml:space="preserve">      其他科技交流与合作支出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</si>
  <si>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</si>
  <si>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</si>
  <si>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</si>
  <si>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</si>
  <si>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</si>
  <si>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</si>
  <si>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</si>
  <si>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</si>
  <si>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</si>
  <si>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</si>
  <si>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</si>
  <si>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</si>
  <si>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运动项目管理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</si>
  <si>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</si>
  <si>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</si>
  <si>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</si>
  <si>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</si>
  <si>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新闻出版电影</t>
  </si>
  <si>
    <t xml:space="preserve">      出版发行</t>
  </si>
  <si>
    <t xml:space="preserve">      其他新闻出版电影支出</t>
  </si>
  <si>
    <t xml:space="preserve">    广播电视</t>
  </si>
  <si>
    <t xml:space="preserve">      电视</t>
  </si>
  <si>
    <t xml:space="preserve">    其他文化旅游体育与传媒支出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</si>
  <si>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</si>
  <si>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</si>
  <si>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</si>
  <si>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</si>
  <si>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</si>
  <si>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</si>
  <si>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</si>
  <si>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</si>
  <si>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</si>
  <si>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</si>
  <si>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</si>
  <si>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</si>
  <si>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</si>
  <si>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</si>
  <si>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</si>
  <si>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</si>
  <si>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</si>
  <si>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</si>
  <si>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</si>
  <si>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</si>
  <si>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</si>
  <si>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</si>
  <si>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</si>
  <si>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</si>
  <si>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</si>
  <si>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</si>
  <si>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</si>
  <si>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</si>
  <si>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</si>
  <si>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</si>
  <si>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</si>
  <si>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</si>
  <si>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</si>
  <si>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</si>
  <si>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</si>
  <si>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</si>
  <si>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</si>
  <si>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</si>
  <si>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</si>
  <si>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</si>
  <si>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</si>
  <si>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</si>
  <si>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</si>
  <si>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</si>
  <si>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</si>
  <si>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</si>
  <si>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</si>
  <si>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</si>
  <si>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</si>
  <si>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</si>
  <si>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城市特困人员救助供养支出</t>
  </si>
  <si>
    <t xml:space="preserve">    其他生活救助</t>
  </si>
  <si>
    <t xml:space="preserve">      其他城市生活救助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</si>
  <si>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</si>
  <si>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</si>
  <si>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</si>
  <si>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</si>
  <si>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</si>
  <si>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</si>
  <si>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</si>
  <si>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</si>
  <si>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</si>
  <si>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</si>
  <si>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精神病医院</t>
  </si>
  <si>
    <t xml:space="preserve">      妇幼保健医院</t>
  </si>
  <si>
    <t xml:space="preserve">    基层医疗卫生机构</t>
  </si>
  <si>
    <t xml:space="preserve">      城市社区卫生机构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</si>
  <si>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</si>
  <si>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</si>
  <si>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</si>
  <si>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</si>
  <si>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精神卫生机构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</si>
  <si>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</si>
  <si>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</si>
  <si>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</si>
  <si>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</si>
  <si>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</si>
  <si>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</si>
  <si>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</si>
  <si>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</si>
  <si>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</si>
  <si>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</si>
  <si>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</si>
  <si>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</si>
  <si>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</si>
  <si>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</si>
  <si>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</si>
  <si>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</si>
  <si>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</si>
  <si>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</si>
  <si>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</si>
  <si>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</si>
  <si>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</si>
  <si>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</si>
  <si>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</si>
  <si>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</si>
  <si>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</si>
  <si>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</si>
  <si>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</si>
  <si>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</si>
  <si>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</si>
  <si>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</si>
  <si>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</si>
  <si>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</si>
  <si>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</si>
  <si>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</si>
  <si>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</si>
  <si>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</si>
  <si>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</si>
  <si>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</si>
  <si>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</si>
  <si>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</si>
  <si>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</si>
  <si>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</si>
  <si>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</si>
  <si>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天然林保护</t>
  </si>
  <si>
    <t xml:space="preserve">      社会保险补助</t>
  </si>
  <si>
    <t xml:space="preserve">      政策性社会性支出补助</t>
  </si>
  <si>
    <t xml:space="preserve">    能源节约利用</t>
  </si>
  <si>
    <t xml:space="preserve">      能源节约利用</t>
  </si>
  <si>
    <t xml:space="preserve">    污染减排</t>
  </si>
  <si>
    <t xml:space="preserve">      生态环境执法监察</t>
  </si>
  <si>
    <t xml:space="preserve">      其他污染减排支出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</si>
  <si>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</si>
  <si>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</si>
  <si>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</si>
  <si>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</si>
  <si>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</si>
  <si>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</si>
  <si>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住宅建设与房地产市场监管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</si>
  <si>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</si>
  <si>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</si>
  <si>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</si>
  <si>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</si>
  <si>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</si>
  <si>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</si>
  <si>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</si>
  <si>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</si>
  <si>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</si>
  <si>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</si>
  <si>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</si>
  <si>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</si>
  <si>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</si>
  <si>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</si>
  <si>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</si>
  <si>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农业生产发展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</si>
  <si>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</si>
  <si>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</si>
  <si>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</si>
  <si>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</si>
  <si>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</si>
  <si>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</si>
  <si>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</si>
  <si>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森林资源管理</t>
  </si>
  <si>
    <t xml:space="preserve">      森林生态效益补偿</t>
  </si>
  <si>
    <t xml:space="preserve">      湿地保护</t>
  </si>
  <si>
    <t xml:space="preserve">      林业草原防灾减灾</t>
  </si>
  <si>
    <t xml:space="preserve">      其他林业和草原支出</t>
  </si>
  <si>
    <t xml:space="preserve">    水利</t>
  </si>
  <si>
    <t xml:space="preserve">      水利工程建设</t>
  </si>
  <si>
    <t xml:space="preserve">      水利工程运行与维护</t>
  </si>
  <si>
    <t xml:space="preserve">      水土保持</t>
  </si>
  <si>
    <t xml:space="preserve">      水资源节约管理与保护</t>
  </si>
  <si>
    <t xml:space="preserve">      防汛</t>
  </si>
  <si>
    <t xml:space="preserve">      其他水利支出</t>
  </si>
  <si>
    <t xml:space="preserve">    扶贫</t>
  </si>
  <si>
    <t xml:space="preserve">      其他扶贫支出</t>
  </si>
  <si>
    <t xml:space="preserve">    农村综合改革</t>
  </si>
  <si>
    <t xml:space="preserve">      对村级一事一议的补助</t>
  </si>
  <si>
    <t xml:space="preserve">    普惠金融发展支出</t>
  </si>
  <si>
    <t xml:space="preserve">      创业担保贷款贴息</t>
  </si>
  <si>
    <t xml:space="preserve">  交通运输支出</t>
  </si>
  <si>
    <t xml:space="preserve">    公路水路运输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</si>
  <si>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</si>
  <si>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</si>
  <si>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</si>
  <si>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</si>
  <si>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</si>
  <si>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</si>
  <si>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</si>
  <si>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</si>
  <si>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</si>
  <si>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</si>
  <si>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车辆购置税用于农村公路建设支出</t>
  </si>
  <si>
    <t xml:space="preserve">    其他交通运输支出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</si>
  <si>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</si>
  <si>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</si>
  <si>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</si>
  <si>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</si>
  <si>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工业和信息产业监管</t>
  </si>
  <si>
    <t xml:space="preserve">      信息安全建设</t>
  </si>
  <si>
    <t xml:space="preserve">      工业和信息产业支持</t>
  </si>
  <si>
    <t xml:space="preserve">      其他工业和信息产业监管支出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</si>
  <si>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</si>
  <si>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</si>
  <si>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</si>
  <si>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</si>
  <si>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</si>
  <si>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</si>
  <si>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</si>
  <si>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</si>
  <si>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</si>
  <si>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</si>
  <si>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</si>
  <si>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</si>
  <si>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</si>
  <si>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</si>
  <si>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</si>
  <si>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其他金融发展支出</t>
  </si>
  <si>
    <t xml:space="preserve">    其他金融支出</t>
  </si>
  <si>
    <t xml:space="preserve"> 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</si>
  <si>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</si>
  <si>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</si>
  <si>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</si>
  <si>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其他自然资源事务支出</t>
  </si>
  <si>
    <t xml:space="preserve">  住房保障支出</t>
  </si>
  <si>
    <t xml:space="preserve">    保障性安居工程支出</t>
  </si>
  <si>
    <t xml:space="preserve">      棚户区改造</t>
  </si>
  <si>
    <t xml:space="preserve">      农村危房改造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</si>
  <si>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</si>
  <si>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</si>
  <si>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</si>
  <si>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</si>
  <si>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</si>
  <si>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</si>
  <si>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购房补贴</t>
  </si>
  <si>
    <t xml:space="preserve">  粮油物资储备支出</t>
  </si>
  <si>
    <t xml:space="preserve">    重要商品储备</t>
  </si>
  <si>
    <t xml:space="preserve">      化肥储备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</si>
  <si>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</si>
  <si>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</si>
  <si>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</si>
  <si>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</si>
  <si>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</si>
  <si>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</si>
  <si>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</si>
  <si>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</si>
  <si>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</si>
  <si>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森林消防事务</t>
  </si>
  <si>
    <t xml:space="preserve">      森林消防应急救援</t>
  </si>
  <si>
    <t xml:space="preserve">    自然灾害防治</t>
  </si>
  <si>
    <t xml:space="preserve">      森林草原防灾减灾</t>
  </si>
  <si>
    <t xml:space="preserve">    自然灾害救灾及恢复重建支出</t>
  </si>
  <si>
    <t xml:space="preserve">      中央自然灾害生活补助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</si>
  <si>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</si>
  <si>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</si>
  <si>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</si>
  <si>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</si>
  <si>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</si>
  <si>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</si>
  <si>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</si>
  <si>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</si>
  <si>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</si>
  <si>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</si>
  <si>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</si>
  <si>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</si>
  <si>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</si>
  <si>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附2-6</t>
  </si>
  <si>
    <r>
      <rPr>
        <sz val="18"/>
        <rFont val="Times New Roman"/>
        <family val="1"/>
      </rPr>
      <t>2020</t>
    </r>
    <r>
      <rPr>
        <sz val="18"/>
        <rFont val="方正小标宋_GBK"/>
        <charset val="134"/>
      </rPr>
      <t>年度江北区一般公共预算基本支出决算表</t>
    </r>
  </si>
  <si>
    <t>（按经济分类科目）</t>
  </si>
  <si>
    <t>单位:万元</t>
  </si>
  <si>
    <t>预算科目</t>
  </si>
  <si>
    <t>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</si>
  <si>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</si>
  <si>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</si>
  <si>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</si>
  <si>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</si>
  <si>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</si>
  <si>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</si>
  <si>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</si>
  <si>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</si>
  <si>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</si>
  <si>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</si>
  <si>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</si>
  <si>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</si>
  <si>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</si>
  <si>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</si>
  <si>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</si>
  <si>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</si>
  <si>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</si>
  <si>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</si>
  <si>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</si>
  <si>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</si>
  <si>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</si>
  <si>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</si>
  <si>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</si>
  <si>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</si>
  <si>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</si>
  <si>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</si>
  <si>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</si>
  <si>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</si>
  <si>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</si>
  <si>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</si>
  <si>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</si>
  <si>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</si>
  <si>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</si>
  <si>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</si>
  <si>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</si>
  <si>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</si>
  <si>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</si>
  <si>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</si>
  <si>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</si>
  <si>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</si>
  <si>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</si>
  <si>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</si>
  <si>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</si>
  <si>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</si>
  <si>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</si>
  <si>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</si>
  <si>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</si>
  <si>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</si>
  <si>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</si>
  <si>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</si>
  <si>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</si>
  <si>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</si>
  <si>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</si>
  <si>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</si>
  <si>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</si>
  <si>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</si>
  <si>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本 年 支 出 合 计</t>
  </si>
  <si>
    <t>附2-7</t>
  </si>
  <si>
    <r>
      <rPr>
        <sz val="18"/>
        <color theme="1"/>
        <rFont val="Times New Roman"/>
        <family val="1"/>
      </rPr>
      <t>2020</t>
    </r>
    <r>
      <rPr>
        <sz val="18"/>
        <color theme="1"/>
        <rFont val="方正小标宋_GBK"/>
        <charset val="134"/>
      </rPr>
      <t>年区级一般公共预算转移支付收支执行表</t>
    </r>
  </si>
  <si>
    <t>上级补助收入</t>
  </si>
  <si>
    <t>补助街镇支出</t>
  </si>
  <si>
    <t>一、一般性转移支付收入</t>
  </si>
  <si>
    <t>一、一般性转移支付支出</t>
  </si>
  <si>
    <t xml:space="preserve">       增值税和消费税税收返还 </t>
  </si>
  <si>
    <t xml:space="preserve">       其他返还性支出</t>
  </si>
  <si>
    <t xml:space="preserve">       所得税基数返还</t>
  </si>
  <si>
    <t xml:space="preserve">       体制补助支出</t>
  </si>
  <si>
    <t xml:space="preserve">       均衡性转移支付 </t>
  </si>
  <si>
    <t xml:space="preserve">       均衡性转移支付支出</t>
  </si>
  <si>
    <t xml:space="preserve">       县级基本财力保障机制奖补资金 </t>
  </si>
  <si>
    <t xml:space="preserve">       结算补助支出</t>
  </si>
  <si>
    <t xml:space="preserve">       结算补助 </t>
  </si>
  <si>
    <t xml:space="preserve">       其他一般性转移支付支出</t>
  </si>
  <si>
    <t xml:space="preserve">       体制补助收入</t>
  </si>
  <si>
    <t xml:space="preserve">       固定数额补助 </t>
  </si>
  <si>
    <t xml:space="preserve">       其他一般性转移支付</t>
  </si>
  <si>
    <t xml:space="preserve">       共同财政事权转移支付</t>
  </si>
  <si>
    <t xml:space="preserve">           公共安全共同财政事权转移支付</t>
  </si>
  <si>
    <t xml:space="preserve">           教育共同财政事权转移支付</t>
  </si>
  <si>
    <t xml:space="preserve">           文化旅游体育与传媒共同财政事权转移支付</t>
  </si>
  <si>
    <t xml:space="preserve">           社会保障和就业共同财政事权转移支付</t>
  </si>
  <si>
    <t xml:space="preserve">           医疗卫生共同财政事权转移支付</t>
  </si>
  <si>
    <t xml:space="preserve">           节能环保共同财政事权转移支付</t>
  </si>
  <si>
    <t xml:space="preserve">           农林水共同财政事权转移支付</t>
  </si>
  <si>
    <t xml:space="preserve">           住房保障共同财政事权转移支付</t>
  </si>
  <si>
    <t>二、专项转移支付收入</t>
  </si>
  <si>
    <t>二、专项转移支付支出</t>
  </si>
  <si>
    <t xml:space="preserve">      一般公共服务</t>
  </si>
  <si>
    <t xml:space="preserve">       一般公共服务</t>
  </si>
  <si>
    <t xml:space="preserve">      国防</t>
  </si>
  <si>
    <t xml:space="preserve">       国防</t>
  </si>
  <si>
    <t xml:space="preserve">      教育</t>
  </si>
  <si>
    <t xml:space="preserve">       公共安全</t>
  </si>
  <si>
    <t xml:space="preserve">      科学技术</t>
  </si>
  <si>
    <t xml:space="preserve">       教育</t>
  </si>
  <si>
    <t xml:space="preserve">      文化旅游体育与传媒</t>
  </si>
  <si>
    <t xml:space="preserve">       科学技术</t>
  </si>
  <si>
    <t xml:space="preserve">      社会保障和就业</t>
  </si>
  <si>
    <t xml:space="preserve">       文化体育与传媒</t>
  </si>
  <si>
    <t xml:space="preserve">      卫生健康</t>
  </si>
  <si>
    <t xml:space="preserve">       社会保障和就业</t>
  </si>
  <si>
    <t xml:space="preserve">      节能环保</t>
  </si>
  <si>
    <t xml:space="preserve">       医疗卫生与计划生育</t>
  </si>
  <si>
    <t xml:space="preserve">      城乡社区</t>
  </si>
  <si>
    <t xml:space="preserve">       节能环保</t>
  </si>
  <si>
    <t xml:space="preserve">      农林水</t>
  </si>
  <si>
    <t xml:space="preserve">       城乡社区</t>
  </si>
  <si>
    <t xml:space="preserve">      交通运输</t>
  </si>
  <si>
    <t xml:space="preserve">       农林水</t>
  </si>
  <si>
    <t xml:space="preserve">      资源勘探工业信息等</t>
  </si>
  <si>
    <t xml:space="preserve">       交通运输</t>
  </si>
  <si>
    <t xml:space="preserve">      商业服务业等</t>
  </si>
  <si>
    <t xml:space="preserve">       资源勘探信息等</t>
  </si>
  <si>
    <t xml:space="preserve">      金融</t>
  </si>
  <si>
    <t xml:space="preserve">       商业服务业等</t>
  </si>
  <si>
    <t xml:space="preserve">      自然资源海洋气象等</t>
  </si>
  <si>
    <t xml:space="preserve">       自然资源海洋气象等</t>
  </si>
  <si>
    <t xml:space="preserve">      住房保障</t>
  </si>
  <si>
    <t xml:space="preserve">       灾害防治及应急管理</t>
  </si>
  <si>
    <t xml:space="preserve">      灾害防治及应急管理</t>
  </si>
  <si>
    <t xml:space="preserve">       粮油物资储备</t>
  </si>
  <si>
    <t xml:space="preserve">       其他 </t>
  </si>
  <si>
    <t>注：本表详细反映2020年一般公共预算转移支付收入和转移支付支出情况。</t>
  </si>
  <si>
    <t>附2-8</t>
  </si>
  <si>
    <r>
      <rPr>
        <sz val="18"/>
        <color rgb="FF000000"/>
        <rFont val="Times New Roman"/>
        <family val="1"/>
      </rPr>
      <t>2020</t>
    </r>
    <r>
      <rPr>
        <sz val="18"/>
        <color rgb="FF000000"/>
        <rFont val="方正小标宋_GBK"/>
        <charset val="134"/>
      </rPr>
      <t>年区级一般公共预算转移支付支出决算表</t>
    </r>
  </si>
  <si>
    <t>（分街镇）</t>
  </si>
  <si>
    <t>街镇</t>
  </si>
  <si>
    <t>小计</t>
  </si>
  <si>
    <t>一般性转移支付</t>
  </si>
  <si>
    <t>专项转移支付</t>
  </si>
  <si>
    <t>补助街镇合计</t>
  </si>
  <si>
    <t>石马河街道</t>
  </si>
  <si>
    <t>大石坝街道</t>
  </si>
  <si>
    <t>观音桥街道</t>
  </si>
  <si>
    <t>华新街道街道</t>
  </si>
  <si>
    <t>五里店街道</t>
  </si>
  <si>
    <t>江北城街道</t>
  </si>
  <si>
    <t>寸滩街道</t>
  </si>
  <si>
    <t>铁山坪街道</t>
  </si>
  <si>
    <t>郭家沱街道</t>
  </si>
  <si>
    <t>鱼嘴镇</t>
  </si>
  <si>
    <t>复盛镇</t>
  </si>
  <si>
    <t>五宝镇</t>
  </si>
  <si>
    <t>附2-9</t>
  </si>
  <si>
    <r>
      <rPr>
        <sz val="18"/>
        <color rgb="FF000000"/>
        <rFont val="Times New Roman"/>
        <family val="1"/>
      </rPr>
      <t>2020</t>
    </r>
    <r>
      <rPr>
        <sz val="18"/>
        <color rgb="FF000000"/>
        <rFont val="方正小标宋_GBK"/>
        <charset val="134"/>
      </rPr>
      <t>年区本级一般公共预算转移支付支出决算表</t>
    </r>
    <r>
      <rPr>
        <sz val="18"/>
        <color rgb="FF000000"/>
        <rFont val="Times New Roman"/>
        <family val="1"/>
      </rPr>
      <t xml:space="preserve"> </t>
    </r>
  </si>
  <si>
    <t>（分项目）</t>
  </si>
  <si>
    <t>一、一般性转移支付</t>
  </si>
  <si>
    <t xml:space="preserve">  1.税收返还</t>
  </si>
  <si>
    <t xml:space="preserve">  2.体制结算补助</t>
  </si>
  <si>
    <t xml:space="preserve">  3.社会事务转移支付</t>
  </si>
  <si>
    <t xml:space="preserve">  4、城市维护转移支付</t>
  </si>
  <si>
    <t xml:space="preserve">  5.社会保障转移支付</t>
  </si>
  <si>
    <t xml:space="preserve">  6.公共安全转移支付</t>
  </si>
  <si>
    <t xml:space="preserve">  7.经济发展转移支付</t>
  </si>
  <si>
    <t xml:space="preserve">  8.事业发展转移支付</t>
  </si>
  <si>
    <t xml:space="preserve">  9.激励奖励转移支付</t>
  </si>
  <si>
    <t xml:space="preserve">  10.其他转移性支付</t>
  </si>
  <si>
    <t>二、专项转移支付</t>
  </si>
  <si>
    <t xml:space="preserve">  1.市属国有企业退休人员社会化管理经费</t>
  </si>
  <si>
    <t xml:space="preserve">  2.农村人居环境整治</t>
  </si>
  <si>
    <t xml:space="preserve">  3.新冠肺炎疫情防控专项资金</t>
  </si>
  <si>
    <t xml:space="preserve">  4.普惠幼儿园政府补助资金</t>
  </si>
  <si>
    <t xml:space="preserve">  5.生活垃圾分类</t>
  </si>
  <si>
    <t xml:space="preserve">  6.农贸市场综合整治</t>
  </si>
  <si>
    <t xml:space="preserve">  7.微企创业孵化园</t>
  </si>
  <si>
    <t xml:space="preserve">  8.安置房物业管理费</t>
  </si>
  <si>
    <t xml:space="preserve">  9.社区、老年、成人等教育专项经费</t>
  </si>
  <si>
    <t xml:space="preserve">  10.文化免费开放专项资金</t>
  </si>
  <si>
    <t xml:space="preserve">  11.应急洒水降尘项目</t>
  </si>
  <si>
    <t xml:space="preserve">  12.徐悲鸿美术馆外环境综合改造</t>
  </si>
  <si>
    <t xml:space="preserve">  13.街道办公用房建设</t>
  </si>
  <si>
    <t xml:space="preserve">  14.河长巡河整治</t>
  </si>
  <si>
    <t xml:space="preserve">  15.基层政权建设专项</t>
  </si>
  <si>
    <t xml:space="preserve">  16.灾后恢复重建财力补助资金</t>
  </si>
  <si>
    <t xml:space="preserve">  17.高层建筑消防专项整治拆除可燃雨棚和防护网开窗专项</t>
  </si>
  <si>
    <t xml:space="preserve">  18.民兵应急力量军地联考评经费</t>
  </si>
  <si>
    <t xml:space="preserve">  19.江北区党群政治生活中心项目</t>
  </si>
  <si>
    <t xml:space="preserve">  20.国土绿化提升</t>
  </si>
  <si>
    <t xml:space="preserve">  21.环境综合整治</t>
  </si>
  <si>
    <t xml:space="preserve">  22.新增建设用地土地有偿使用费</t>
  </si>
  <si>
    <t xml:space="preserve">  23.其他</t>
  </si>
  <si>
    <t>注：1.本表中项目为区对街镇转移支付全部项目，包括年度中中央、市级增加的转移支付项目。
        2.年度执行中由于中央、市级转移支付增加，统筹上年结转等来源，区对街镇转移支付规模较年初有所增加。</t>
  </si>
  <si>
    <t>附2-10</t>
  </si>
  <si>
    <r>
      <rPr>
        <sz val="18"/>
        <color theme="1"/>
        <rFont val="Times New Roman"/>
        <family val="1"/>
      </rPr>
      <t>2020</t>
    </r>
    <r>
      <rPr>
        <sz val="18"/>
        <color theme="1"/>
        <rFont val="方正小标宋_GBK"/>
        <charset val="134"/>
      </rPr>
      <t>年度江北区政府性基金预算收支决算总表</t>
    </r>
  </si>
  <si>
    <t>项目</t>
  </si>
  <si>
    <t>预算数</t>
  </si>
  <si>
    <t>调整预算数</t>
  </si>
  <si>
    <t>执行预算数</t>
  </si>
  <si>
    <t>2019年决算数</t>
  </si>
  <si>
    <t xml:space="preserve">决算数为变动预算数% </t>
  </si>
  <si>
    <t>决算数比上年决算数增长%</t>
  </si>
  <si>
    <t>收入总计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</si>
  <si>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</si>
  <si>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</si>
  <si>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</si>
  <si>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</si>
  <si>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</si>
  <si>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</si>
  <si>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</si>
  <si>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</si>
  <si>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</si>
  <si>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</si>
  <si>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</si>
  <si>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</si>
  <si>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</si>
  <si>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 xml:space="preserve">三、地方政府债务收入 </t>
  </si>
  <si>
    <t xml:space="preserve">    地方政府债券收入(新增）</t>
  </si>
  <si>
    <t xml:space="preserve">    地方政府债券收入(再融资）</t>
  </si>
  <si>
    <t>四、上年结转</t>
  </si>
  <si>
    <t>五、调入资金</t>
  </si>
  <si>
    <t>支出总计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</si>
  <si>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</si>
  <si>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</si>
  <si>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</si>
  <si>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</si>
  <si>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</si>
  <si>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</si>
  <si>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</si>
  <si>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</si>
  <si>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八、抗疫特别国债支出</t>
  </si>
  <si>
    <t>一、补助街镇支出</t>
  </si>
  <si>
    <t>二、调出资金</t>
  </si>
  <si>
    <t>三、地方政府债务还本支出</t>
  </si>
  <si>
    <t xml:space="preserve">    地方政府其他债务还本支出
   </t>
  </si>
  <si>
    <t>五、上解支出</t>
  </si>
  <si>
    <t>附2-11</t>
  </si>
  <si>
    <r>
      <rPr>
        <sz val="18"/>
        <rFont val="Times New Roman"/>
        <family val="1"/>
      </rPr>
      <t>2020</t>
    </r>
    <r>
      <rPr>
        <sz val="18"/>
        <rFont val="方正小标宋_GBK"/>
        <charset val="134"/>
      </rPr>
      <t>年区本级政府性基金预算本级支出执行表</t>
    </r>
  </si>
  <si>
    <t>一、社会保障和就业支出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</si>
  <si>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</si>
  <si>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</si>
  <si>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</si>
  <si>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>二、城乡社区支出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</si>
  <si>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</si>
  <si>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</si>
  <si>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</si>
  <si>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其他国有土地使用权出让收入安排的支出</t>
  </si>
  <si>
    <t xml:space="preserve">    城市基础设施配套费安排的支出</t>
  </si>
  <si>
    <t xml:space="preserve">      城市公共设施</t>
  </si>
  <si>
    <t xml:space="preserve">      其他城市基础设施配套费安排的支出</t>
  </si>
  <si>
    <t xml:space="preserve">    污水处理费安排的支出</t>
  </si>
  <si>
    <t xml:space="preserve">      污水处理设施建设和运营</t>
  </si>
  <si>
    <t xml:space="preserve">      代征手续费</t>
  </si>
  <si>
    <t xml:space="preserve">    棚户区改造专项债券收入安排的支出</t>
  </si>
  <si>
    <t>三、农林水支出</t>
  </si>
  <si>
    <t xml:space="preserve">    三峡水库库区基金支出</t>
  </si>
  <si>
    <t xml:space="preserve">      解决移民遗留问题</t>
  </si>
  <si>
    <t xml:space="preserve">    国家重大水利工程建设基金安排的支出</t>
  </si>
  <si>
    <t xml:space="preserve">      三峡后续工作</t>
  </si>
  <si>
    <t>四、其他支出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</si>
  <si>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</si>
  <si>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</si>
  <si>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</si>
  <si>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</si>
  <si>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</si>
  <si>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</si>
  <si>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</si>
  <si>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</si>
  <si>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</si>
  <si>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</si>
  <si>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</si>
  <si>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>五、债务付息支出</t>
  </si>
  <si>
    <t xml:space="preserve">    地方政府专项债务付息支出</t>
  </si>
  <si>
    <t xml:space="preserve">      国有土地使用权出让金债务付息支出</t>
  </si>
  <si>
    <t xml:space="preserve">      棚户区改造专项债券付息支出</t>
  </si>
  <si>
    <t xml:space="preserve">      其他地方自行试点项目收益专项债券付息支出</t>
  </si>
  <si>
    <t>六、债务发行费用支出</t>
  </si>
  <si>
    <t xml:space="preserve">    地方政府专项债务发行费用支出</t>
  </si>
  <si>
    <t xml:space="preserve">      国有土地使用权出让金债务发行费用支出</t>
  </si>
  <si>
    <t>七、抗疫特别国债安排的支出</t>
  </si>
  <si>
    <t xml:space="preserve">   基础设施建设</t>
  </si>
  <si>
    <t xml:space="preserve">     公共卫生体系建设</t>
  </si>
  <si>
    <t xml:space="preserve">   抗疫相关支出</t>
  </si>
  <si>
    <t xml:space="preserve">     减免房租补贴</t>
  </si>
  <si>
    <t xml:space="preserve">     重点企业贷款贴息</t>
  </si>
  <si>
    <t xml:space="preserve">     援企稳岗补贴</t>
  </si>
  <si>
    <t xml:space="preserve">     困难群众基本生活补助</t>
  </si>
  <si>
    <t xml:space="preserve">     其他抗疫相关支出</t>
  </si>
  <si>
    <t>注：本表详细反映2020年政府性基金预算区本级支出情况，按《预算法》要求细化到功能分类项级科目。</t>
  </si>
  <si>
    <t>附2-12</t>
  </si>
  <si>
    <r>
      <rPr>
        <sz val="18"/>
        <color theme="1"/>
        <rFont val="Times New Roman"/>
        <family val="1"/>
      </rPr>
      <t>2020</t>
    </r>
    <r>
      <rPr>
        <sz val="18"/>
        <color theme="1"/>
        <rFont val="方正小标宋_GBK"/>
        <charset val="134"/>
      </rPr>
      <t xml:space="preserve">年区本级政府性基金预算转移支付收支执行表 </t>
    </r>
  </si>
  <si>
    <t>收       入</t>
  </si>
  <si>
    <t xml:space="preserve">    社会保障和就业</t>
  </si>
  <si>
    <t>三峡水库库区基金支出</t>
  </si>
  <si>
    <t xml:space="preserve">    城乡社区</t>
  </si>
  <si>
    <t>其他政府性基金及对应专项债务收入安排的支出</t>
  </si>
  <si>
    <t xml:space="preserve">    农林水</t>
  </si>
  <si>
    <t>抗疫特别国债安排的支出</t>
  </si>
  <si>
    <t xml:space="preserve">    其他</t>
  </si>
  <si>
    <t xml:space="preserve">    抗疫特别国债</t>
  </si>
  <si>
    <t>附2-13</t>
  </si>
  <si>
    <r>
      <rPr>
        <sz val="18"/>
        <color theme="1"/>
        <rFont val="Times New Roman"/>
        <family val="1"/>
      </rPr>
      <t>2020</t>
    </r>
    <r>
      <rPr>
        <sz val="18"/>
        <color theme="1"/>
        <rFont val="方正小标宋_GBK"/>
        <charset val="134"/>
      </rPr>
      <t>年度江北区国有资本经营预算收支决算总表</t>
    </r>
  </si>
  <si>
    <t>年初预算数</t>
  </si>
  <si>
    <t>变动
预算数</t>
  </si>
  <si>
    <t xml:space="preserve">决算数为变动预算% </t>
  </si>
  <si>
    <t>利润收入</t>
  </si>
  <si>
    <t>股利、股息收入</t>
  </si>
  <si>
    <t>产权转让收入</t>
  </si>
  <si>
    <t>清算收入</t>
  </si>
  <si>
    <t>其他国有资本经营预算收入</t>
  </si>
  <si>
    <t>转移收入合计</t>
  </si>
  <si>
    <t>上年结余</t>
  </si>
  <si>
    <t>省补助计划单列市收入</t>
  </si>
  <si>
    <t>解决历史遗留问题及改革成本支出</t>
  </si>
  <si>
    <t>国有企业资本金注入</t>
  </si>
  <si>
    <t>国有企业政策性补贴</t>
  </si>
  <si>
    <t>金融国有资本经营预算支出</t>
  </si>
  <si>
    <t>其他国有资本经营预算支出</t>
  </si>
  <si>
    <t>上解上级支出</t>
  </si>
  <si>
    <t>计划单列市上解省支出</t>
  </si>
  <si>
    <t>调出资金</t>
  </si>
  <si>
    <t>补助街镇</t>
  </si>
  <si>
    <t>年终结余</t>
  </si>
  <si>
    <t>附2-14</t>
  </si>
  <si>
    <r>
      <rPr>
        <sz val="18"/>
        <color rgb="FF000000"/>
        <rFont val="Times New Roman"/>
        <family val="1"/>
      </rPr>
      <t>2020</t>
    </r>
    <r>
      <rPr>
        <sz val="18"/>
        <color rgb="FF000000"/>
        <rFont val="方正小标宋_GBK"/>
        <charset val="134"/>
      </rPr>
      <t>年江北区地方政府债券使用情况表</t>
    </r>
  </si>
  <si>
    <t>序号</t>
  </si>
  <si>
    <t>项目名称</t>
  </si>
  <si>
    <t>项目领域</t>
  </si>
  <si>
    <t>项目主管部门</t>
  </si>
  <si>
    <t>债券性质</t>
  </si>
  <si>
    <t>债券规模</t>
  </si>
  <si>
    <t>发行时间（年/月）</t>
  </si>
  <si>
    <t>合计</t>
  </si>
  <si>
    <t>港城园区B区110KV变电站迁改工程</t>
  </si>
  <si>
    <t>城镇电网</t>
  </si>
  <si>
    <t>港城园区管委办</t>
  </si>
  <si>
    <t>其他自平衡专项债券</t>
  </si>
  <si>
    <t>海尔路水口立交工程</t>
  </si>
  <si>
    <t>产业园区基础设施</t>
  </si>
  <si>
    <t>江北区交通局机关</t>
  </si>
  <si>
    <t>渝北洛碛垃圾填埋场</t>
  </si>
  <si>
    <t>其他生态建设和环境保护</t>
  </si>
  <si>
    <t>江北区住房和城乡建设委员会机关</t>
  </si>
  <si>
    <t>洛碛餐厨垃圾处理厂</t>
  </si>
  <si>
    <t>江北区第十兵工厂（1862项目）特色街区文化旅游基础设施建设项目</t>
  </si>
  <si>
    <t>文化旅游</t>
  </si>
  <si>
    <t>江北区城市建设发展研究中心</t>
  </si>
  <si>
    <t>江北区南桥智汇港信息产业园基础设施建设工程</t>
  </si>
  <si>
    <t>其他市政建设</t>
  </si>
  <si>
    <t>江北区国有资产监督管理委员会机关</t>
  </si>
  <si>
    <t>江北区住房和城乡建设委员会</t>
  </si>
  <si>
    <t>江北区医疗卫生基础设施项目</t>
  </si>
  <si>
    <t>其他医疗卫生</t>
  </si>
  <si>
    <t>重庆市江北区卫生健康委员会</t>
  </si>
  <si>
    <t>江北区“两江四岸”文化旅游基础设施项目</t>
  </si>
  <si>
    <t>江北区港城园区基础设施建设项目</t>
  </si>
  <si>
    <t>重庆市江北区港城工业园区发展中心</t>
  </si>
  <si>
    <t>石门片区、黄观路片区旧城改造项目</t>
  </si>
  <si>
    <t>棚户区改造</t>
  </si>
  <si>
    <t>棚改专项债券</t>
  </si>
  <si>
    <t>奥妮厂片区旧城改造项目</t>
  </si>
  <si>
    <t>头塘片区旧城改造项目</t>
  </si>
  <si>
    <t>附2-15</t>
  </si>
  <si>
    <r>
      <rPr>
        <sz val="15"/>
        <color rgb="FF000000"/>
        <rFont val="Times New Roman"/>
        <family val="1"/>
      </rPr>
      <t>2020</t>
    </r>
    <r>
      <rPr>
        <sz val="15"/>
        <color rgb="FF000000"/>
        <rFont val="方正小标宋_GBK"/>
        <charset val="134"/>
      </rPr>
      <t>年江北区地方政府债务相关情况表</t>
    </r>
  </si>
  <si>
    <t>江北区</t>
  </si>
  <si>
    <t>一、2019年末地方政府债务余额</t>
  </si>
  <si>
    <t xml:space="preserve">  其中：一般债务</t>
  </si>
  <si>
    <t xml:space="preserve">        专项债务</t>
  </si>
  <si>
    <t>二、2019年地方政府债务限额</t>
  </si>
  <si>
    <t>三、2020年地方政府债务发行决算数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</si>
  <si>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</si>
  <si>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</si>
  <si>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</si>
  <si>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</si>
  <si>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>四、2020年地方政府债务还本支出决算数</t>
  </si>
  <si>
    <t xml:space="preserve">     一般债务还本支出</t>
  </si>
  <si>
    <t xml:space="preserve">     专项债务还本支出</t>
  </si>
  <si>
    <t>五、2020年地方政府债务付息支出决算数</t>
  </si>
  <si>
    <t xml:space="preserve">     一般债务付息支出</t>
  </si>
  <si>
    <t xml:space="preserve">     专项债务付息支出</t>
  </si>
  <si>
    <t>六、2020年末地方政府债务余额决算数</t>
  </si>
  <si>
    <t>七、2020年地方政府债务限额</t>
  </si>
  <si>
    <t>附2-16</t>
  </si>
  <si>
    <r>
      <rPr>
        <sz val="18"/>
        <color rgb="FF000000"/>
        <rFont val="Times New Roman"/>
        <family val="1"/>
      </rPr>
      <t>2020</t>
    </r>
    <r>
      <rPr>
        <sz val="18"/>
        <color rgb="FF000000"/>
        <rFont val="方正小标宋_GBK"/>
        <charset val="134"/>
      </rPr>
      <t>年江北区政府债务限额及余额决算情况表</t>
    </r>
  </si>
  <si>
    <t>地 区</t>
  </si>
  <si>
    <t>2020年债务限额</t>
  </si>
  <si>
    <t>2020年债务余额</t>
  </si>
  <si>
    <t>一般债务</t>
  </si>
  <si>
    <t>专项债务</t>
  </si>
  <si>
    <t>一、区级</t>
  </si>
  <si>
    <t>附2-17</t>
  </si>
  <si>
    <r>
      <rPr>
        <sz val="20"/>
        <color theme="1"/>
        <rFont val="Times New Roman"/>
        <family val="1"/>
      </rPr>
      <t>2020</t>
    </r>
    <r>
      <rPr>
        <sz val="20"/>
        <color theme="1"/>
        <rFont val="方正小标宋_GBK"/>
        <charset val="134"/>
      </rPr>
      <t>年区级基本建设支出决算表</t>
    </r>
  </si>
  <si>
    <t>项              目</t>
  </si>
  <si>
    <t>决算数为预算数的%</t>
  </si>
  <si>
    <t>全区支出</t>
  </si>
  <si>
    <t>一般公共服务支出</t>
  </si>
  <si>
    <t>政府办公厅（室）及相关机构事务</t>
  </si>
  <si>
    <t xml:space="preserve">   其中：新公共服务中心装修建设工程</t>
  </si>
  <si>
    <t>教育支出</t>
  </si>
  <si>
    <t>普通教育</t>
  </si>
  <si>
    <t xml:space="preserve">   其中：诚善中学改扩建项目</t>
  </si>
  <si>
    <t>职业教育</t>
  </si>
  <si>
    <t xml:space="preserve">   其中：教育现代化推进工程2020年第一批中央基建投资资金（实训楼工程）</t>
  </si>
  <si>
    <t>教育费附加安排的支出</t>
  </si>
  <si>
    <t xml:space="preserve">         石子山中小学新建工程</t>
  </si>
  <si>
    <t xml:space="preserve">         城市中小学校舍建设综合改造项目</t>
  </si>
  <si>
    <t>文化旅游体育与传媒支出</t>
  </si>
  <si>
    <t>文化和旅游</t>
  </si>
  <si>
    <t xml:space="preserve">   其中：鸿恩阁装饰开放项目</t>
  </si>
  <si>
    <t>卫生健康支出</t>
  </si>
  <si>
    <t>公立医院</t>
  </si>
  <si>
    <t xml:space="preserve">   其中：康复大楼（一期）</t>
  </si>
  <si>
    <t>基层医疗卫生机构</t>
  </si>
  <si>
    <t xml:space="preserve">   其中：业务用房装修改造工程</t>
  </si>
  <si>
    <t>公共卫生</t>
  </si>
  <si>
    <t xml:space="preserve">   其中：办公及业务用房装修工程</t>
  </si>
  <si>
    <t>节能环保支出</t>
  </si>
  <si>
    <t>污染防治</t>
  </si>
  <si>
    <t xml:space="preserve">   其中：科技小学西侧市政排水工程</t>
  </si>
  <si>
    <t xml:space="preserve">         城镇污水处理提质增效行动2019年管网建设</t>
  </si>
  <si>
    <t>城乡社区支出</t>
  </si>
  <si>
    <t>城乡社区公共设施</t>
  </si>
  <si>
    <t xml:space="preserve">   其中：综合整治建设</t>
  </si>
  <si>
    <t xml:space="preserve">         环卫设施建设</t>
  </si>
  <si>
    <t xml:space="preserve">         数字化运行类</t>
  </si>
  <si>
    <t xml:space="preserve">         市政设施建设</t>
  </si>
  <si>
    <t xml:space="preserve">        三洞桥民谷风情街景观照明工程</t>
  </si>
  <si>
    <t xml:space="preserve">        北滨路聚贤岩广场景观照明工程</t>
  </si>
  <si>
    <t xml:space="preserve">        黄花园大桥桥头节点景观照明工程</t>
  </si>
  <si>
    <t xml:space="preserve">        海尔路新溉东路道路两侧楼守景观照明工程</t>
  </si>
  <si>
    <t xml:space="preserve">        背街小巷路灯完善工程</t>
  </si>
  <si>
    <t xml:space="preserve">        照明设施容貌整治工程</t>
  </si>
  <si>
    <t xml:space="preserve">        港城工业园区B区电缆隧道工程一期</t>
  </si>
  <si>
    <t xml:space="preserve">        已完零星工程</t>
  </si>
  <si>
    <t xml:space="preserve">        港城园区B区北侧排水工程</t>
  </si>
  <si>
    <t xml:space="preserve">        重庆港城微型科技企业创业孵化园项目装饰施工</t>
  </si>
  <si>
    <t xml:space="preserve">        桥溪河河道边坡工程</t>
  </si>
  <si>
    <t xml:space="preserve">        太阳谷景观工程</t>
  </si>
  <si>
    <t xml:space="preserve">        商圈核心区灯饰提档升级工程同聚远景</t>
  </si>
  <si>
    <t xml:space="preserve">        渝北二村下穿道装饰美化工程</t>
  </si>
  <si>
    <t xml:space="preserve">        安全类项目（共17个）</t>
  </si>
  <si>
    <t xml:space="preserve">        2018年品质提升（共计225个项目）</t>
  </si>
  <si>
    <t xml:space="preserve">        江北区排水管网普查及智慧排水系统建设</t>
  </si>
  <si>
    <t xml:space="preserve">        聚贤岩广场分流工程</t>
  </si>
  <si>
    <t xml:space="preserve">        康盛园污水管网（A5线）抢险救灾工程</t>
  </si>
  <si>
    <t xml:space="preserve">        2019年秋季提升项目</t>
  </si>
  <si>
    <t xml:space="preserve">        2017年度人行护栏及道路中间隔离设施安装工程</t>
  </si>
  <si>
    <t xml:space="preserve">        排水项目（共27项）</t>
  </si>
  <si>
    <t xml:space="preserve">        内环石马河立交—北环立交（江北段）绿化工程</t>
  </si>
  <si>
    <t>交通运输支出</t>
  </si>
  <si>
    <t>公路水路运输</t>
  </si>
  <si>
    <t xml:space="preserve">   其中：唐郭路24处危岩应急治理经费预算</t>
  </si>
  <si>
    <t xml:space="preserve">        海尔路水口立交工程</t>
  </si>
  <si>
    <t xml:space="preserve">        唐凤二级公路郭家沱段改造工程</t>
  </si>
  <si>
    <t xml:space="preserve">        鱼嘴镇井池村农村道路二期工程</t>
  </si>
  <si>
    <t xml:space="preserve">        铁山坪玉桂路项目</t>
  </si>
  <si>
    <t xml:space="preserve">        五宝镇豆顶路</t>
  </si>
  <si>
    <t xml:space="preserve">        海尔路改扩建工程（内环至保税港区段））</t>
  </si>
  <si>
    <t xml:space="preserve">        海尔路改扩建工程（精卫中心至寸滩长江大桥及港城C区至长安跨越</t>
  </si>
  <si>
    <t xml:space="preserve">        铁山坪生态区道路整治项目</t>
  </si>
  <si>
    <t xml:space="preserve">        港城园区A区入口段道路项目及G210复五路桥梁栏杆整治工程</t>
  </si>
  <si>
    <t xml:space="preserve">        富皇路入口段</t>
  </si>
  <si>
    <t xml:space="preserve">        海尔路中修整治</t>
  </si>
  <si>
    <t xml:space="preserve">        五宝镇鱼茶路</t>
  </si>
  <si>
    <t xml:space="preserve">        海语江山人行天桥</t>
  </si>
  <si>
    <t xml:space="preserve">        江北区农村公路“白改黑”工程（第一批）</t>
  </si>
  <si>
    <t xml:space="preserve">        毕马路改造工程</t>
  </si>
  <si>
    <t xml:space="preserve">        鱼嘴镇井池村农村道路一期工程（康黄路）</t>
  </si>
  <si>
    <t xml:space="preserve">        唐凤二级公路五宝御临河段公路工程</t>
  </si>
  <si>
    <t xml:space="preserve">        五宝镇杉水路整治</t>
  </si>
  <si>
    <t xml:space="preserve">        合药家属区人行天桥</t>
  </si>
  <si>
    <t xml:space="preserve">        复盛镇明月山上山通道（宝石路）</t>
  </si>
  <si>
    <t xml:space="preserve">        郭家沱老郭鱼路</t>
  </si>
  <si>
    <t xml:space="preserve">        层黄路路面改造</t>
  </si>
  <si>
    <t>车辆购置税支出</t>
  </si>
  <si>
    <t xml:space="preserve">   其中：农村公路路网改善工程（市级专项）</t>
  </si>
  <si>
    <t xml:space="preserve">         铁山坪生态区道路整治项目</t>
  </si>
  <si>
    <t>住房保障支出</t>
  </si>
  <si>
    <t>保障性安居工程支出</t>
  </si>
  <si>
    <t xml:space="preserve">         长安中路二期</t>
  </si>
  <si>
    <t xml:space="preserve">         蜀都中学改扩建工程</t>
  </si>
  <si>
    <t>附2-18</t>
  </si>
  <si>
    <r>
      <rPr>
        <sz val="20"/>
        <color theme="1"/>
        <rFont val="Times New Roman"/>
        <family val="1"/>
      </rPr>
      <t>2020</t>
    </r>
    <r>
      <rPr>
        <sz val="20"/>
        <color theme="1"/>
        <rFont val="方正小标宋_GBK"/>
        <charset val="134"/>
      </rPr>
      <t>年街道一般公共预算收支决算表</t>
    </r>
  </si>
  <si>
    <t>石马河</t>
  </si>
  <si>
    <t>大石坝</t>
  </si>
  <si>
    <t>观音桥</t>
  </si>
  <si>
    <t>华新街</t>
  </si>
  <si>
    <t>五里店</t>
  </si>
  <si>
    <t>江北城</t>
  </si>
  <si>
    <t>寸滩</t>
  </si>
  <si>
    <t>铁山坪</t>
  </si>
  <si>
    <t>郭家沱</t>
  </si>
  <si>
    <t>一般公共预算收入</t>
  </si>
  <si>
    <t>动用预算稳定调节基金</t>
  </si>
  <si>
    <t>一般公共预算支出</t>
  </si>
  <si>
    <t xml:space="preserve">  人大事务</t>
  </si>
  <si>
    <t xml:space="preserve">    其他人大事务支出</t>
  </si>
  <si>
    <t xml:space="preserve">  政协事务</t>
  </si>
  <si>
    <t xml:space="preserve">    其他政协事务支出</t>
  </si>
  <si>
    <t xml:space="preserve">  政府办公厅(室)及相关机构事务</t>
  </si>
  <si>
    <t xml:space="preserve">    行政运行</t>
  </si>
  <si>
    <t xml:space="preserve">    一般行政管理事务</t>
  </si>
  <si>
    <t xml:space="preserve">    其他政府办公厅(室)及相关机构事务支出</t>
  </si>
  <si>
    <t xml:space="preserve">  统计信息事务</t>
  </si>
  <si>
    <t xml:space="preserve">    专项统计业务</t>
  </si>
  <si>
    <t xml:space="preserve">    专项普查活动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</si>
  <si>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</si>
  <si>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</si>
  <si>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</si>
  <si>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</si>
  <si>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</si>
  <si>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</si>
  <si>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</si>
  <si>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</si>
  <si>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</si>
  <si>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</si>
  <si>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</si>
  <si>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</si>
  <si>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</si>
  <si>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</si>
  <si>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市场监督管理事务</t>
  </si>
  <si>
    <t xml:space="preserve">    其他市场监督管理事务</t>
  </si>
  <si>
    <t>公共安全支出</t>
  </si>
  <si>
    <t xml:space="preserve">  司法</t>
  </si>
  <si>
    <t xml:space="preserve">    基层司法业务</t>
  </si>
  <si>
    <t xml:space="preserve">    普法宣传</t>
  </si>
  <si>
    <t xml:space="preserve">    社区矫正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</si>
  <si>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</si>
  <si>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</si>
  <si>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</si>
  <si>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</si>
  <si>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其他普通教育支出</t>
  </si>
  <si>
    <t>科学技术支出</t>
  </si>
  <si>
    <t xml:space="preserve">  科学技术普及</t>
  </si>
  <si>
    <t xml:space="preserve">    科普活动</t>
  </si>
  <si>
    <t xml:space="preserve">    其他科学技术普及支出</t>
  </si>
  <si>
    <t xml:space="preserve">  文化和旅游</t>
  </si>
  <si>
    <t xml:space="preserve">    文化展示及纪念机构</t>
  </si>
  <si>
    <t xml:space="preserve">    文化活动</t>
  </si>
  <si>
    <t xml:space="preserve">    群众文化</t>
  </si>
  <si>
    <t xml:space="preserve">    其他文化和旅游支出</t>
  </si>
  <si>
    <t xml:space="preserve">  体育</t>
  </si>
  <si>
    <t xml:space="preserve">    群众体育</t>
  </si>
  <si>
    <t xml:space="preserve">    其他体育支出</t>
  </si>
  <si>
    <t xml:space="preserve">  其他文化旅游体育与传媒支出(款)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</si>
  <si>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</si>
  <si>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</si>
  <si>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</si>
  <si>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</si>
  <si>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</si>
  <si>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</si>
  <si>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</si>
  <si>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</si>
  <si>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</si>
  <si>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</si>
  <si>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</si>
  <si>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</si>
  <si>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抚恤</t>
  </si>
  <si>
    <t xml:space="preserve">    义务兵优待</t>
  </si>
  <si>
    <t xml:space="preserve">    其他优抚支出</t>
  </si>
  <si>
    <t xml:space="preserve">  社会福利</t>
  </si>
  <si>
    <t xml:space="preserve">    老年福利</t>
  </si>
  <si>
    <t xml:space="preserve">  残疾人事业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</si>
  <si>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</si>
  <si>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</si>
  <si>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</si>
  <si>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</si>
  <si>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</si>
  <si>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</si>
  <si>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其他生活救助</t>
  </si>
  <si>
    <t xml:space="preserve">    其他城市生活救助</t>
  </si>
  <si>
    <t xml:space="preserve">  退役军人管理事务</t>
  </si>
  <si>
    <t xml:space="preserve">    拥军优属</t>
  </si>
  <si>
    <t xml:space="preserve">    事业运行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</si>
  <si>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</si>
  <si>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</si>
  <si>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</si>
  <si>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 xml:space="preserve">  公共卫生</t>
  </si>
  <si>
    <t xml:space="preserve">    突发公共卫生事件应急处理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</si>
  <si>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</si>
  <si>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</si>
  <si>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</si>
  <si>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</si>
  <si>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</si>
  <si>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</si>
  <si>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</si>
  <si>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</si>
  <si>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医疗救助</t>
  </si>
  <si>
    <t xml:space="preserve">    城乡医疗救助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</si>
  <si>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</si>
  <si>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</si>
  <si>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</si>
  <si>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</si>
  <si>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</si>
  <si>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</si>
  <si>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</si>
  <si>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自然生态保护</t>
  </si>
  <si>
    <t xml:space="preserve">    生态保护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</si>
  <si>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</si>
  <si>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</si>
  <si>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</si>
  <si>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</si>
  <si>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</si>
  <si>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</si>
  <si>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</si>
  <si>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</si>
  <si>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</si>
  <si>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</si>
  <si>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</si>
  <si>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</si>
  <si>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</si>
  <si>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病虫害控制</t>
  </si>
  <si>
    <t xml:space="preserve">    其他农业农村支出</t>
  </si>
  <si>
    <t xml:space="preserve">  林业和草原</t>
  </si>
  <si>
    <t xml:space="preserve">    森林资源管理</t>
  </si>
  <si>
    <t xml:space="preserve">  水利</t>
  </si>
  <si>
    <t xml:space="preserve">    防汛</t>
  </si>
  <si>
    <t xml:space="preserve">  农村综合改革</t>
  </si>
  <si>
    <t xml:space="preserve">    对村民委员会和村党支部的补助</t>
  </si>
  <si>
    <t xml:space="preserve">    其他农村综合改革支出</t>
  </si>
  <si>
    <t>资源勘探工业信息等支出</t>
  </si>
  <si>
    <t xml:space="preserve">  支持中小企业发展和管理支出</t>
  </si>
  <si>
    <t xml:space="preserve">    中小企业发展专项</t>
  </si>
  <si>
    <t xml:space="preserve">  住房改革支出</t>
  </si>
  <si>
    <t xml:space="preserve">    住房公积金</t>
  </si>
  <si>
    <t xml:space="preserve">    购房补贴</t>
  </si>
  <si>
    <t>灾害防治及应急管理支出</t>
  </si>
  <si>
    <t xml:space="preserve">  应急管理事务</t>
  </si>
  <si>
    <t xml:space="preserve">    安全监管</t>
  </si>
  <si>
    <t xml:space="preserve">    应急管理</t>
  </si>
  <si>
    <t xml:space="preserve">    其他应急管理支出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</si>
  <si>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</si>
  <si>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</si>
  <si>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</si>
  <si>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</si>
  <si>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</si>
  <si>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</si>
  <si>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>上解支出</t>
  </si>
  <si>
    <t>结转下年</t>
  </si>
  <si>
    <t>附2-19</t>
  </si>
  <si>
    <r>
      <rPr>
        <sz val="20"/>
        <color theme="1"/>
        <rFont val="Times New Roman"/>
        <family val="1"/>
      </rPr>
      <t>2020</t>
    </r>
    <r>
      <rPr>
        <sz val="20"/>
        <color theme="1"/>
        <rFont val="方正小标宋_GBK"/>
        <charset val="134"/>
      </rPr>
      <t>年街道政府性基金收支决算表</t>
    </r>
  </si>
  <si>
    <t>政府性基金收入</t>
  </si>
  <si>
    <t xml:space="preserve">  政府性基金转移支付收入</t>
  </si>
  <si>
    <t xml:space="preserve">  抗疫特别国债转移支付收入</t>
  </si>
  <si>
    <t>政府性基金支出</t>
  </si>
  <si>
    <t xml:space="preserve">    其他地方自行试点项目收益专项债券收入安排的支出  </t>
  </si>
  <si>
    <t xml:space="preserve">  抗疫相关支出</t>
  </si>
  <si>
    <t xml:space="preserve">    其他抗疫相关支出</t>
  </si>
  <si>
    <t>附2-20</t>
  </si>
  <si>
    <r>
      <rPr>
        <sz val="20"/>
        <color theme="1"/>
        <rFont val="Times New Roman"/>
        <family val="1"/>
      </rPr>
      <t>2020</t>
    </r>
    <r>
      <rPr>
        <sz val="20"/>
        <color theme="1"/>
        <rFont val="方正小标宋_GBK"/>
        <charset val="134"/>
      </rPr>
      <t>年街道国有资本收支决算表</t>
    </r>
  </si>
  <si>
    <t>国有资本收入</t>
  </si>
  <si>
    <t>国有资本支出</t>
  </si>
  <si>
    <t>国有资本经营预算支出</t>
  </si>
  <si>
    <t xml:space="preserve">  解决历史遗留问题及改革成本支出</t>
  </si>
  <si>
    <t xml:space="preserve">    国有企业退休人员社会化管理补助支出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</si>
</sst>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8" formatCode="#,##0.00_ "/>
    <numFmt numFmtId="179" formatCode="0.00_ "/>
    <numFmt numFmtId="180" formatCode="0_ "/>
    <numFmt numFmtId="181" formatCode="_ * #,##0_ ;_ * \-#,##0_ ;_ * &quot;-&quot;??_ ;_ @_ "/>
    <numFmt numFmtId="182" formatCode="#,##0_ "/>
    <numFmt numFmtId="183" formatCode="0.0000_ "/>
    <numFmt numFmtId="184" formatCode="0_);[Red]\(0\)"/>
    <numFmt numFmtId="185" formatCode="#,##0_);[Red]\(#,##0\)"/>
    <numFmt numFmtId="186" formatCode="0_ ;[Red]\-0\ "/>
    <numFmt numFmtId="187" formatCode="0.0_ "/>
  </numFmts>
  <fonts count="103"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方正黑体_GBK"/>
      <charset val="134"/>
    </font>
    <font>
      <sz val="20"/>
      <color theme="1"/>
      <name val="Times New Roman"/>
      <family val="1"/>
    </font>
    <font>
      <sz val="10"/>
      <name val="宋体"/>
      <family val="3"/>
      <charset val="134"/>
    </font>
    <font>
      <b/>
      <sz val="10"/>
      <name val="方正仿宋_GBK"/>
      <charset val="134"/>
    </font>
    <font>
      <sz val="10"/>
      <color indexed="8"/>
      <name val="Times New Roman"/>
      <family val="1"/>
    </font>
    <font>
      <sz val="10"/>
      <name val="方正仿宋_GBK"/>
      <charset val="134"/>
    </font>
    <font>
      <sz val="12"/>
      <name val="方正仿宋_GBK"/>
      <charset val="134"/>
    </font>
    <font>
      <sz val="11"/>
      <color indexed="8"/>
      <name val="方正黑体_GBK"/>
      <charset val="134"/>
    </font>
    <font>
      <sz val="20"/>
      <color theme="1"/>
      <name val="方正小标宋_GBK"/>
      <charset val="134"/>
    </font>
    <font>
      <b/>
      <sz val="20"/>
      <color theme="1"/>
      <name val="方正仿宋_GBK"/>
      <charset val="134"/>
    </font>
    <font>
      <sz val="10"/>
      <color indexed="0"/>
      <name val="方正仿宋_GBK"/>
      <charset val="134"/>
    </font>
    <font>
      <sz val="11"/>
      <color theme="1"/>
      <name val="方正黑体_GBK"/>
      <charset val="134"/>
    </font>
    <font>
      <b/>
      <sz val="11"/>
      <color theme="1"/>
      <name val="方正仿宋_GBK"/>
      <charset val="134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b/>
      <sz val="9"/>
      <name val="方正仿宋_GBK"/>
      <charset val="134"/>
    </font>
    <font>
      <sz val="9"/>
      <color indexed="0"/>
      <name val="方正仿宋_GBK"/>
      <charset val="134"/>
    </font>
    <font>
      <sz val="9"/>
      <color indexed="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9"/>
      <name val="宋体"/>
      <family val="3"/>
      <charset val="134"/>
    </font>
    <font>
      <sz val="11"/>
      <color indexed="8"/>
      <name val="方正仿宋_GBK"/>
      <charset val="134"/>
    </font>
    <font>
      <sz val="18"/>
      <color rgb="FF000000"/>
      <name val="Times New Roman"/>
      <family val="1"/>
    </font>
    <font>
      <sz val="18"/>
      <color indexed="8"/>
      <name val="方正小标宋_GBK"/>
      <charset val="134"/>
    </font>
    <font>
      <sz val="10"/>
      <color indexed="8"/>
      <name val="方正仿宋_GBK"/>
      <charset val="134"/>
    </font>
    <font>
      <sz val="10"/>
      <color indexed="8"/>
      <name val="方正黑体_GBK"/>
      <charset val="134"/>
    </font>
    <font>
      <sz val="15"/>
      <color rgb="FF000000"/>
      <name val="Times New Roman"/>
      <family val="1"/>
    </font>
    <font>
      <sz val="9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方正仿宋_GBK"/>
      <charset val="134"/>
    </font>
    <font>
      <sz val="12"/>
      <color theme="1"/>
      <name val="方正黑体_GBK"/>
      <charset val="134"/>
    </font>
    <font>
      <sz val="11"/>
      <color theme="1"/>
      <name val="宋体"/>
      <family val="3"/>
      <charset val="134"/>
    </font>
    <font>
      <sz val="18"/>
      <color theme="1"/>
      <name val="Times New Roman"/>
      <family val="1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theme="1"/>
      <name val="方正黑体_GBK"/>
      <charset val="134"/>
    </font>
    <font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方正黑体_GBK"/>
      <charset val="134"/>
    </font>
    <font>
      <sz val="14"/>
      <name val="黑体"/>
      <family val="3"/>
      <charset val="134"/>
    </font>
    <font>
      <sz val="14"/>
      <color theme="1"/>
      <name val="方正仿宋_GBK"/>
      <charset val="134"/>
    </font>
    <font>
      <b/>
      <sz val="12"/>
      <name val="Times New Roman"/>
      <family val="1"/>
    </font>
    <font>
      <sz val="18"/>
      <name val="Times New Roman"/>
      <family val="1"/>
    </font>
    <font>
      <sz val="18"/>
      <name val="方正小标宋_GBK"/>
      <charset val="134"/>
    </font>
    <font>
      <sz val="11"/>
      <name val="方正仿宋_GBK"/>
      <charset val="134"/>
    </font>
    <font>
      <sz val="14"/>
      <name val="方正黑体_GBK"/>
      <charset val="134"/>
    </font>
    <font>
      <sz val="14"/>
      <name val="方正仿宋_GBK"/>
      <charset val="134"/>
    </font>
    <font>
      <b/>
      <sz val="10"/>
      <color theme="1"/>
      <name val="方正仿宋_GBK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b/>
      <sz val="20"/>
      <color rgb="FFFF0000"/>
      <name val="宋体"/>
      <family val="3"/>
      <charset val="134"/>
    </font>
    <font>
      <sz val="14"/>
      <color rgb="FF000000"/>
      <name val="方正黑体_GBK"/>
      <charset val="134"/>
    </font>
    <font>
      <sz val="13"/>
      <color rgb="FF000000"/>
      <name val="方正黑体_GBK"/>
      <charset val="134"/>
    </font>
    <font>
      <b/>
      <sz val="14"/>
      <color rgb="FF000000"/>
      <name val="方正仿宋_GBK"/>
      <charset val="134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宋体"/>
      <family val="3"/>
      <charset val="134"/>
    </font>
    <font>
      <sz val="14"/>
      <color rgb="FF000000"/>
      <name val="方正仿宋_GBK"/>
      <charset val="134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方正小标宋_GBK"/>
      <charset val="134"/>
    </font>
    <font>
      <sz val="12"/>
      <name val="Times New Roman"/>
      <family val="1"/>
    </font>
    <font>
      <b/>
      <sz val="12"/>
      <color rgb="FFFF0000"/>
      <name val="方正仿宋_GBK"/>
      <charset val="134"/>
    </font>
    <font>
      <sz val="10"/>
      <name val="方正黑体_GBK"/>
      <charset val="134"/>
    </font>
    <font>
      <sz val="12"/>
      <name val="黑体"/>
      <family val="3"/>
      <charset val="134"/>
    </font>
    <font>
      <b/>
      <sz val="10"/>
      <name val="宋体"/>
      <family val="3"/>
      <charset val="134"/>
    </font>
    <font>
      <sz val="10"/>
      <color theme="1"/>
      <name val="Arial"/>
      <family val="2"/>
    </font>
    <font>
      <b/>
      <sz val="12"/>
      <color theme="1"/>
      <name val="方正仿宋_GBK"/>
      <charset val="134"/>
    </font>
    <font>
      <b/>
      <sz val="22"/>
      <color theme="1"/>
      <name val="宋体"/>
      <family val="3"/>
      <charset val="134"/>
    </font>
    <font>
      <sz val="11"/>
      <color theme="1"/>
      <name val="方正仿宋_GBK"/>
      <charset val="134"/>
    </font>
    <font>
      <sz val="22"/>
      <color theme="1"/>
      <name val="Arial"/>
      <family val="2"/>
    </font>
    <font>
      <sz val="22"/>
      <color theme="1"/>
      <name val="Times New Roman"/>
      <family val="1"/>
    </font>
    <font>
      <sz val="22"/>
      <color theme="1"/>
      <name val="方正小标宋_GBK"/>
      <charset val="134"/>
    </font>
    <font>
      <sz val="12"/>
      <color rgb="FF000000"/>
      <name val="方正黑体_GBK"/>
      <charset val="134"/>
    </font>
    <font>
      <sz val="10"/>
      <color rgb="FF000000"/>
      <name val="Times New Roman"/>
      <family val="1"/>
    </font>
    <font>
      <sz val="22"/>
      <color rgb="FF000000"/>
      <name val="Times New Roman"/>
      <family val="1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2"/>
      <color rgb="FF000000"/>
      <name val="Arial"/>
      <family val="2"/>
    </font>
    <font>
      <sz val="11"/>
      <color rgb="FF000000"/>
      <name val="宋体"/>
      <family val="3"/>
      <charset val="134"/>
    </font>
    <font>
      <sz val="10"/>
      <color rgb="FF000000"/>
      <name val="方正仿宋_GBK"/>
      <charset val="134"/>
    </font>
    <font>
      <sz val="16"/>
      <color rgb="FF000000"/>
      <name val="方正黑体_GBK"/>
      <charset val="134"/>
    </font>
    <font>
      <sz val="22"/>
      <color rgb="FF000000"/>
      <name val="方正小标宋_GBK"/>
      <charset val="134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20"/>
      <name val="宋体"/>
      <family val="3"/>
      <charset val="134"/>
    </font>
    <font>
      <sz val="18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4"/>
      <color rgb="FF000000"/>
      <name val="方正楷体_GBK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4">
    <xf numFmtId="0" fontId="0" fillId="0" borderId="0">
      <alignment vertical="center"/>
    </xf>
    <xf numFmtId="0" fontId="93" fillId="4" borderId="0" applyNumberFormat="0" applyBorder="0" applyAlignment="0" applyProtection="0">
      <alignment vertical="center"/>
    </xf>
    <xf numFmtId="43" fontId="101" fillId="0" borderId="0" applyFont="0" applyFill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101" fillId="0" borderId="0"/>
    <xf numFmtId="0" fontId="1" fillId="0" borderId="0"/>
    <xf numFmtId="0" fontId="101" fillId="8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1" fillId="0" borderId="0"/>
    <xf numFmtId="0" fontId="101" fillId="0" borderId="0">
      <alignment vertical="center"/>
    </xf>
    <xf numFmtId="0" fontId="93" fillId="13" borderId="0" applyNumberFormat="0" applyBorder="0" applyAlignment="0" applyProtection="0">
      <alignment vertical="center"/>
    </xf>
    <xf numFmtId="41" fontId="101" fillId="0" borderId="0" applyProtection="0">
      <alignment vertical="center"/>
    </xf>
    <xf numFmtId="41" fontId="101" fillId="0" borderId="0" applyProtection="0">
      <alignment vertical="center"/>
    </xf>
    <xf numFmtId="0" fontId="101" fillId="5" borderId="0" applyNumberFormat="0" applyBorder="0" applyAlignment="0" applyProtection="0">
      <alignment vertical="center"/>
    </xf>
    <xf numFmtId="43" fontId="101" fillId="0" borderId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101" fillId="18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01" fillId="0" borderId="0" applyProtection="0">
      <alignment vertical="center"/>
    </xf>
    <xf numFmtId="0" fontId="101" fillId="0" borderId="0" applyProtection="0">
      <alignment vertical="center"/>
    </xf>
    <xf numFmtId="0" fontId="101" fillId="0" borderId="0">
      <alignment vertical="center"/>
    </xf>
    <xf numFmtId="0" fontId="95" fillId="0" borderId="0" applyProtection="0"/>
    <xf numFmtId="0" fontId="101" fillId="0" borderId="0">
      <alignment vertical="center"/>
    </xf>
    <xf numFmtId="0" fontId="96" fillId="0" borderId="0" applyProtection="0"/>
    <xf numFmtId="0" fontId="1" fillId="0" borderId="0"/>
    <xf numFmtId="41" fontId="101" fillId="0" borderId="0" applyFont="0" applyFill="0" applyBorder="0" applyAlignment="0" applyProtection="0">
      <alignment vertical="center"/>
    </xf>
    <xf numFmtId="0" fontId="1" fillId="0" borderId="0"/>
    <xf numFmtId="0" fontId="101" fillId="0" borderId="0" applyProtection="0">
      <alignment vertical="center"/>
    </xf>
    <xf numFmtId="0" fontId="1" fillId="0" borderId="0" applyProtection="0"/>
    <xf numFmtId="0" fontId="95" fillId="0" borderId="0" applyProtection="0"/>
    <xf numFmtId="0" fontId="1" fillId="0" borderId="0" applyProtection="0">
      <alignment vertical="center"/>
    </xf>
    <xf numFmtId="0" fontId="1" fillId="0" borderId="0"/>
    <xf numFmtId="0" fontId="101" fillId="0" borderId="0">
      <alignment vertical="center"/>
    </xf>
    <xf numFmtId="0" fontId="1" fillId="0" borderId="0" applyProtection="0"/>
    <xf numFmtId="0" fontId="1" fillId="0" borderId="0"/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96" fillId="0" borderId="0" applyProtection="0"/>
    <xf numFmtId="0" fontId="95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1" fillId="0" borderId="0" applyProtection="0">
      <alignment vertical="center"/>
    </xf>
    <xf numFmtId="43" fontId="101" fillId="0" borderId="0" applyFont="0" applyFill="0" applyBorder="0" applyAlignment="0" applyProtection="0">
      <alignment vertical="center"/>
    </xf>
    <xf numFmtId="43" fontId="101" fillId="0" borderId="0" applyFont="0" applyFill="0" applyBorder="0" applyAlignment="0" applyProtection="0">
      <alignment vertical="center"/>
    </xf>
    <xf numFmtId="43" fontId="101" fillId="0" borderId="0" applyProtection="0">
      <alignment vertical="center"/>
    </xf>
    <xf numFmtId="0" fontId="101" fillId="0" borderId="0" applyProtection="0">
      <alignment vertical="center"/>
    </xf>
    <xf numFmtId="43" fontId="101" fillId="0" borderId="0" applyProtection="0">
      <alignment vertical="center"/>
    </xf>
    <xf numFmtId="43" fontId="101" fillId="0" borderId="0" applyProtection="0">
      <alignment vertical="center"/>
    </xf>
    <xf numFmtId="43" fontId="101" fillId="0" borderId="0" applyFont="0" applyFill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1" fillId="0" borderId="0" xfId="55"/>
    <xf numFmtId="0" fontId="2" fillId="0" borderId="0" xfId="0" applyFont="1">
      <alignment vertical="center"/>
    </xf>
    <xf numFmtId="0" fontId="5" fillId="2" borderId="1" xfId="55" applyNumberFormat="1" applyFont="1" applyFill="1" applyBorder="1" applyAlignment="1" applyProtection="1">
      <alignment horizontal="center" vertical="center"/>
    </xf>
    <xf numFmtId="40" fontId="5" fillId="2" borderId="1" xfId="56" applyNumberFormat="1" applyFont="1" applyFill="1" applyBorder="1" applyAlignment="1" applyProtection="1">
      <alignment horizontal="center" vertical="center"/>
    </xf>
    <xf numFmtId="0" fontId="5" fillId="2" borderId="1" xfId="57" applyNumberFormat="1" applyFont="1" applyFill="1" applyBorder="1" applyAlignment="1" applyProtection="1">
      <alignment horizontal="center" vertical="center"/>
    </xf>
    <xf numFmtId="178" fontId="5" fillId="2" borderId="1" xfId="58" applyNumberFormat="1" applyFont="1" applyFill="1" applyBorder="1" applyAlignment="1" applyProtection="1">
      <alignment horizontal="center" vertical="center"/>
    </xf>
    <xf numFmtId="0" fontId="5" fillId="2" borderId="1" xfId="59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Border="1">
      <alignment vertical="center"/>
    </xf>
    <xf numFmtId="0" fontId="5" fillId="2" borderId="1" xfId="55" applyNumberFormat="1" applyFont="1" applyFill="1" applyBorder="1" applyAlignment="1" applyProtection="1">
      <alignment horizontal="left" vertical="center"/>
    </xf>
    <xf numFmtId="0" fontId="7" fillId="2" borderId="1" xfId="55" applyNumberFormat="1" applyFont="1" applyFill="1" applyBorder="1" applyAlignment="1" applyProtection="1">
      <alignment horizontal="left" vertical="center"/>
    </xf>
    <xf numFmtId="0" fontId="8" fillId="0" borderId="0" xfId="55" applyFont="1"/>
    <xf numFmtId="178" fontId="5" fillId="2" borderId="1" xfId="60" applyNumberFormat="1" applyFont="1" applyFill="1" applyBorder="1" applyAlignment="1" applyProtection="1">
      <alignment horizontal="center" vertical="center"/>
    </xf>
    <xf numFmtId="179" fontId="5" fillId="2" borderId="1" xfId="61" applyNumberFormat="1" applyFont="1" applyFill="1" applyBorder="1" applyAlignment="1" applyProtection="1">
      <alignment horizontal="center" vertical="center"/>
    </xf>
    <xf numFmtId="178" fontId="5" fillId="2" borderId="1" xfId="62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179" fontId="0" fillId="0" borderId="0" xfId="0" applyNumberForma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right" vertical="center" shrinkToFit="1"/>
    </xf>
    <xf numFmtId="0" fontId="13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80" fontId="15" fillId="0" borderId="1" xfId="0" applyNumberFormat="1" applyFont="1" applyFill="1" applyBorder="1">
      <alignment vertical="center"/>
    </xf>
    <xf numFmtId="181" fontId="16" fillId="0" borderId="1" xfId="2" applyNumberFormat="1" applyFont="1" applyBorder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180" fontId="17" fillId="0" borderId="1" xfId="0" applyNumberFormat="1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 shrinkToFit="1"/>
    </xf>
    <xf numFmtId="180" fontId="20" fillId="0" borderId="1" xfId="0" applyNumberFormat="1" applyFont="1" applyFill="1" applyBorder="1" applyAlignment="1">
      <alignment horizontal="right" vertical="center" shrinkToFit="1"/>
    </xf>
    <xf numFmtId="180" fontId="21" fillId="0" borderId="1" xfId="0" applyNumberFormat="1" applyFont="1" applyFill="1" applyBorder="1" applyAlignment="1">
      <alignment horizontal="right" vertical="center" shrinkToFit="1"/>
    </xf>
    <xf numFmtId="4" fontId="19" fillId="0" borderId="1" xfId="0" applyNumberFormat="1" applyFont="1" applyFill="1" applyBorder="1" applyAlignment="1">
      <alignment horizontal="left" vertical="center" shrinkToFit="1"/>
    </xf>
    <xf numFmtId="180" fontId="16" fillId="0" borderId="1" xfId="0" applyNumberFormat="1" applyFont="1" applyBorder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180" fontId="22" fillId="0" borderId="1" xfId="0" applyNumberFormat="1" applyFont="1" applyFill="1" applyBorder="1" applyAlignment="1">
      <alignment horizontal="right" vertical="center" shrinkToFit="1"/>
    </xf>
    <xf numFmtId="0" fontId="23" fillId="0" borderId="1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6" fillId="0" borderId="1" xfId="0" applyFont="1" applyBorder="1">
      <alignment vertical="center"/>
    </xf>
    <xf numFmtId="181" fontId="0" fillId="0" borderId="0" xfId="2" applyNumberFormat="1" applyFont="1">
      <alignment vertical="center"/>
    </xf>
    <xf numFmtId="0" fontId="2" fillId="0" borderId="5" xfId="0" applyFont="1" applyBorder="1" applyAlignment="1">
      <alignment horizontal="center" vertical="center" wrapText="1"/>
    </xf>
    <xf numFmtId="181" fontId="2" fillId="0" borderId="1" xfId="2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/>
    </xf>
    <xf numFmtId="181" fontId="32" fillId="0" borderId="1" xfId="2" applyNumberFormat="1" applyFont="1" applyBorder="1" applyAlignment="1">
      <alignment horizontal="right" vertical="center" wrapText="1"/>
    </xf>
    <xf numFmtId="181" fontId="33" fillId="0" borderId="1" xfId="2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0" fontId="16" fillId="0" borderId="1" xfId="0" applyFont="1" applyBorder="1">
      <alignment vertical="center"/>
    </xf>
    <xf numFmtId="14" fontId="16" fillId="0" borderId="1" xfId="0" applyNumberFormat="1" applyFont="1" applyBorder="1">
      <alignment vertical="center"/>
    </xf>
    <xf numFmtId="0" fontId="34" fillId="0" borderId="0" xfId="0" applyFont="1" applyFill="1" applyAlignment="1"/>
    <xf numFmtId="0" fontId="35" fillId="0" borderId="0" xfId="0" applyFont="1" applyFill="1" applyAlignment="1"/>
    <xf numFmtId="0" fontId="36" fillId="0" borderId="0" xfId="0" applyFont="1" applyFill="1" applyAlignment="1"/>
    <xf numFmtId="0" fontId="34" fillId="0" borderId="0" xfId="0" applyFont="1" applyFill="1" applyAlignment="1">
      <alignment wrapText="1"/>
    </xf>
    <xf numFmtId="0" fontId="37" fillId="0" borderId="0" xfId="0" applyFont="1" applyFill="1" applyAlignment="1">
      <alignment wrapText="1"/>
    </xf>
    <xf numFmtId="0" fontId="37" fillId="0" borderId="0" xfId="0" applyFont="1" applyFill="1" applyAlignment="1"/>
    <xf numFmtId="0" fontId="41" fillId="0" borderId="1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center" vertical="center"/>
    </xf>
    <xf numFmtId="3" fontId="43" fillId="0" borderId="1" xfId="0" applyNumberFormat="1" applyFont="1" applyFill="1" applyBorder="1" applyAlignment="1" applyProtection="1">
      <alignment horizontal="right" vertical="center"/>
    </xf>
    <xf numFmtId="0" fontId="40" fillId="0" borderId="1" xfId="0" applyNumberFormat="1" applyFont="1" applyFill="1" applyBorder="1" applyAlignment="1" applyProtection="1">
      <alignment horizontal="left" vertical="center"/>
    </xf>
    <xf numFmtId="0" fontId="42" fillId="0" borderId="1" xfId="0" applyNumberFormat="1" applyFont="1" applyFill="1" applyBorder="1" applyAlignment="1" applyProtection="1">
      <alignment horizontal="right" vertical="center"/>
    </xf>
    <xf numFmtId="3" fontId="44" fillId="0" borderId="1" xfId="0" applyNumberFormat="1" applyFont="1" applyFill="1" applyBorder="1" applyAlignment="1" applyProtection="1">
      <alignment horizontal="right" vertical="center"/>
    </xf>
    <xf numFmtId="0" fontId="40" fillId="0" borderId="1" xfId="0" applyNumberFormat="1" applyFont="1" applyFill="1" applyBorder="1" applyAlignment="1" applyProtection="1">
      <alignment horizontal="left" vertical="center" wrapText="1"/>
    </xf>
    <xf numFmtId="0" fontId="42" fillId="0" borderId="1" xfId="0" applyNumberFormat="1" applyFont="1" applyFill="1" applyBorder="1" applyAlignment="1" applyProtection="1">
      <alignment horizontal="right" vertical="center" wrapText="1"/>
    </xf>
    <xf numFmtId="3" fontId="44" fillId="0" borderId="1" xfId="0" applyNumberFormat="1" applyFont="1" applyFill="1" applyBorder="1" applyAlignment="1" applyProtection="1">
      <alignment horizontal="right" vertical="center" wrapText="1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NumberFormat="1" applyFont="1" applyFill="1" applyAlignment="1" applyProtection="1">
      <alignment horizontal="center" vertical="center"/>
    </xf>
    <xf numFmtId="0" fontId="36" fillId="0" borderId="0" xfId="0" applyNumberFormat="1" applyFont="1" applyFill="1" applyAlignment="1" applyProtection="1"/>
    <xf numFmtId="0" fontId="42" fillId="0" borderId="0" xfId="0" applyNumberFormat="1" applyFont="1" applyFill="1" applyAlignment="1" applyProtection="1">
      <alignment horizontal="center" vertical="center"/>
    </xf>
    <xf numFmtId="0" fontId="34" fillId="0" borderId="0" xfId="0" applyNumberFormat="1" applyFont="1" applyFill="1" applyAlignment="1" applyProtection="1"/>
    <xf numFmtId="0" fontId="42" fillId="0" borderId="0" xfId="0" applyNumberFormat="1" applyFont="1" applyFill="1" applyAlignment="1" applyProtection="1">
      <alignment horizontal="right" vertical="center"/>
    </xf>
    <xf numFmtId="0" fontId="42" fillId="0" borderId="0" xfId="0" applyNumberFormat="1" applyFont="1" applyFill="1" applyAlignment="1" applyProtection="1">
      <alignment horizontal="right" vertical="center" wrapText="1"/>
    </xf>
    <xf numFmtId="0" fontId="34" fillId="0" borderId="0" xfId="0" applyNumberFormat="1" applyFont="1" applyFill="1" applyAlignment="1" applyProtection="1">
      <alignment wrapText="1"/>
    </xf>
    <xf numFmtId="0" fontId="1" fillId="0" borderId="0" xfId="39" applyFont="1" applyFill="1" applyBorder="1"/>
    <xf numFmtId="0" fontId="8" fillId="0" borderId="0" xfId="39" applyFont="1" applyFill="1" applyBorder="1"/>
    <xf numFmtId="0" fontId="1" fillId="0" borderId="0" xfId="39" applyFill="1" applyBorder="1"/>
    <xf numFmtId="0" fontId="45" fillId="0" borderId="0" xfId="39" applyFont="1" applyFill="1" applyBorder="1"/>
    <xf numFmtId="180" fontId="7" fillId="2" borderId="0" xfId="0" applyNumberFormat="1" applyFont="1" applyFill="1" applyBorder="1" applyAlignment="1" applyProtection="1">
      <alignment horizontal="right" vertical="center"/>
      <protection locked="0"/>
    </xf>
    <xf numFmtId="0" fontId="46" fillId="2" borderId="1" xfId="0" applyFont="1" applyFill="1" applyBorder="1" applyAlignment="1">
      <alignment horizontal="center" vertical="center"/>
    </xf>
    <xf numFmtId="184" fontId="46" fillId="2" borderId="1" xfId="0" applyNumberFormat="1" applyFont="1" applyFill="1" applyBorder="1" applyAlignment="1">
      <alignment horizontal="center" vertical="center"/>
    </xf>
    <xf numFmtId="0" fontId="47" fillId="2" borderId="1" xfId="33" applyFont="1" applyFill="1" applyBorder="1">
      <alignment vertical="center"/>
    </xf>
    <xf numFmtId="180" fontId="48" fillId="2" borderId="1" xfId="0" applyNumberFormat="1" applyFont="1" applyFill="1" applyBorder="1" applyAlignment="1" applyProtection="1">
      <alignment vertical="center"/>
    </xf>
    <xf numFmtId="3" fontId="7" fillId="2" borderId="1" xfId="0" applyNumberFormat="1" applyFont="1" applyFill="1" applyBorder="1" applyAlignment="1" applyProtection="1">
      <alignment vertical="center"/>
    </xf>
    <xf numFmtId="180" fontId="22" fillId="2" borderId="1" xfId="0" applyNumberFormat="1" applyFont="1" applyFill="1" applyBorder="1" applyAlignment="1" applyProtection="1">
      <alignment vertical="center"/>
    </xf>
    <xf numFmtId="3" fontId="7" fillId="2" borderId="1" xfId="0" applyNumberFormat="1" applyFont="1" applyFill="1" applyBorder="1" applyAlignment="1" applyProtection="1">
      <alignment horizontal="left" vertical="center" indent="1"/>
    </xf>
    <xf numFmtId="184" fontId="22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 applyProtection="1">
      <alignment horizontal="left" vertical="center" wrapText="1" indent="1"/>
    </xf>
    <xf numFmtId="180" fontId="7" fillId="2" borderId="1" xfId="0" applyNumberFormat="1" applyFont="1" applyFill="1" applyBorder="1" applyAlignment="1" applyProtection="1">
      <alignment vertical="center"/>
    </xf>
    <xf numFmtId="0" fontId="4" fillId="0" borderId="0" xfId="39" applyNumberFormat="1" applyFont="1" applyFill="1" applyBorder="1" applyAlignment="1" applyProtection="1">
      <alignment vertical="center"/>
    </xf>
    <xf numFmtId="3" fontId="4" fillId="0" borderId="0" xfId="39" applyNumberFormat="1" applyFont="1" applyFill="1" applyBorder="1" applyAlignment="1" applyProtection="1">
      <alignment horizontal="right" vertical="center"/>
    </xf>
    <xf numFmtId="0" fontId="4" fillId="0" borderId="0" xfId="39" applyNumberFormat="1" applyFont="1" applyFill="1" applyBorder="1" applyAlignment="1" applyProtection="1">
      <alignment horizontal="center" vertical="center"/>
    </xf>
    <xf numFmtId="0" fontId="1" fillId="0" borderId="0" xfId="39" applyFont="1"/>
    <xf numFmtId="0" fontId="45" fillId="0" borderId="0" xfId="39" applyFont="1"/>
    <xf numFmtId="0" fontId="1" fillId="0" borderId="0" xfId="39"/>
    <xf numFmtId="0" fontId="51" fillId="0" borderId="11" xfId="33" applyFont="1" applyFill="1" applyBorder="1" applyAlignment="1">
      <alignment horizontal="center" vertical="center"/>
    </xf>
    <xf numFmtId="0" fontId="51" fillId="0" borderId="0" xfId="33" applyFont="1" applyFill="1" applyBorder="1" applyAlignment="1">
      <alignment horizontal="right" vertical="center"/>
    </xf>
    <xf numFmtId="0" fontId="52" fillId="0" borderId="1" xfId="46" applyFont="1" applyFill="1" applyBorder="1" applyAlignment="1">
      <alignment horizontal="center" vertical="center"/>
    </xf>
    <xf numFmtId="184" fontId="52" fillId="0" borderId="1" xfId="46" applyNumberFormat="1" applyFont="1" applyFill="1" applyBorder="1" applyAlignment="1">
      <alignment horizontal="center" vertical="center"/>
    </xf>
    <xf numFmtId="0" fontId="53" fillId="0" borderId="1" xfId="46" applyFont="1" applyFill="1" applyBorder="1" applyAlignment="1">
      <alignment horizontal="left" vertical="center"/>
    </xf>
    <xf numFmtId="184" fontId="48" fillId="0" borderId="1" xfId="0" applyNumberFormat="1" applyFont="1" applyFill="1" applyBorder="1" applyAlignment="1" applyProtection="1">
      <alignment horizontal="righ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184" fontId="17" fillId="0" borderId="1" xfId="0" applyNumberFormat="1" applyFont="1" applyFill="1" applyBorder="1" applyAlignment="1" applyProtection="1">
      <alignment horizontal="right" vertical="center"/>
    </xf>
    <xf numFmtId="0" fontId="7" fillId="2" borderId="2" xfId="0" applyNumberFormat="1" applyFont="1" applyFill="1" applyBorder="1" applyAlignment="1" applyProtection="1">
      <alignment horizontal="left" vertical="center"/>
    </xf>
    <xf numFmtId="184" fontId="22" fillId="0" borderId="1" xfId="0" applyNumberFormat="1" applyFont="1" applyFill="1" applyBorder="1" applyAlignment="1" applyProtection="1">
      <alignment horizontal="right" vertical="center"/>
    </xf>
    <xf numFmtId="0" fontId="36" fillId="0" borderId="0" xfId="39" applyFont="1" applyFill="1"/>
    <xf numFmtId="0" fontId="34" fillId="0" borderId="0" xfId="39" applyFont="1" applyFill="1"/>
    <xf numFmtId="0" fontId="41" fillId="0" borderId="12" xfId="39" applyNumberFormat="1" applyFont="1" applyFill="1" applyBorder="1" applyAlignment="1" applyProtection="1">
      <alignment horizontal="center" vertical="center"/>
    </xf>
    <xf numFmtId="0" fontId="41" fillId="0" borderId="12" xfId="39" applyNumberFormat="1" applyFont="1" applyFill="1" applyBorder="1" applyAlignment="1" applyProtection="1">
      <alignment horizontal="center" vertical="center" wrapText="1"/>
    </xf>
    <xf numFmtId="0" fontId="54" fillId="0" borderId="12" xfId="39" applyNumberFormat="1" applyFont="1" applyFill="1" applyBorder="1" applyAlignment="1" applyProtection="1">
      <alignment horizontal="center" vertical="center"/>
    </xf>
    <xf numFmtId="180" fontId="43" fillId="0" borderId="12" xfId="39" applyNumberFormat="1" applyFont="1" applyFill="1" applyBorder="1" applyAlignment="1" applyProtection="1">
      <alignment horizontal="right" vertical="center"/>
    </xf>
    <xf numFmtId="180" fontId="43" fillId="0" borderId="13" xfId="39" applyNumberFormat="1" applyFont="1" applyFill="1" applyBorder="1" applyAlignment="1" applyProtection="1">
      <alignment horizontal="right" vertical="center"/>
    </xf>
    <xf numFmtId="0" fontId="47" fillId="2" borderId="1" xfId="46" applyFont="1" applyFill="1" applyBorder="1" applyAlignment="1">
      <alignment horizontal="left" vertical="center"/>
    </xf>
    <xf numFmtId="180" fontId="55" fillId="2" borderId="1" xfId="33" applyNumberFormat="1" applyFont="1" applyFill="1" applyBorder="1">
      <alignment vertical="center"/>
    </xf>
    <xf numFmtId="0" fontId="40" fillId="2" borderId="1" xfId="33" applyFont="1" applyFill="1" applyBorder="1" applyAlignment="1">
      <alignment vertical="center"/>
    </xf>
    <xf numFmtId="180" fontId="44" fillId="2" borderId="1" xfId="33" applyNumberFormat="1" applyFont="1" applyFill="1" applyBorder="1" applyAlignment="1">
      <alignment horizontal="right" vertical="center"/>
    </xf>
    <xf numFmtId="0" fontId="56" fillId="0" borderId="1" xfId="39" applyFont="1" applyFill="1" applyBorder="1"/>
    <xf numFmtId="0" fontId="40" fillId="2" borderId="1" xfId="33" applyFont="1" applyFill="1" applyBorder="1">
      <alignment vertical="center"/>
    </xf>
    <xf numFmtId="3" fontId="44" fillId="0" borderId="2" xfId="39" applyNumberFormat="1" applyFont="1" applyFill="1" applyBorder="1" applyAlignment="1" applyProtection="1">
      <alignment horizontal="right" vertical="center"/>
    </xf>
    <xf numFmtId="3" fontId="44" fillId="0" borderId="1" xfId="39" applyNumberFormat="1" applyFont="1" applyFill="1" applyBorder="1" applyAlignment="1" applyProtection="1">
      <alignment horizontal="right" vertical="center"/>
    </xf>
    <xf numFmtId="3" fontId="44" fillId="0" borderId="14" xfId="39" applyNumberFormat="1" applyFont="1" applyFill="1" applyBorder="1" applyAlignment="1" applyProtection="1">
      <alignment horizontal="right" vertical="center"/>
    </xf>
    <xf numFmtId="3" fontId="44" fillId="0" borderId="15" xfId="39" applyNumberFormat="1" applyFont="1" applyFill="1" applyBorder="1" applyAlignment="1" applyProtection="1">
      <alignment horizontal="right" vertical="center"/>
    </xf>
    <xf numFmtId="180" fontId="44" fillId="2" borderId="1" xfId="0" applyNumberFormat="1" applyFont="1" applyFill="1" applyBorder="1" applyAlignment="1" applyProtection="1">
      <alignment vertical="center"/>
    </xf>
    <xf numFmtId="0" fontId="40" fillId="2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left" vertical="center" wrapText="1"/>
    </xf>
    <xf numFmtId="180" fontId="44" fillId="2" borderId="1" xfId="33" applyNumberFormat="1" applyFont="1" applyFill="1" applyBorder="1" applyAlignment="1">
      <alignment vertical="center"/>
    </xf>
    <xf numFmtId="184" fontId="55" fillId="2" borderId="1" xfId="33" applyNumberFormat="1" applyFont="1" applyFill="1" applyBorder="1">
      <alignment vertical="center"/>
    </xf>
    <xf numFmtId="0" fontId="55" fillId="2" borderId="1" xfId="33" applyFont="1" applyFill="1" applyBorder="1">
      <alignment vertical="center"/>
    </xf>
    <xf numFmtId="184" fontId="44" fillId="2" borderId="1" xfId="0" applyNumberFormat="1" applyFont="1" applyFill="1" applyBorder="1" applyAlignment="1">
      <alignment horizontal="right" vertical="center"/>
    </xf>
    <xf numFmtId="184" fontId="44" fillId="2" borderId="1" xfId="46" applyNumberFormat="1" applyFont="1" applyFill="1" applyBorder="1" applyAlignment="1">
      <alignment horizontal="right" vertical="center"/>
    </xf>
    <xf numFmtId="0" fontId="40" fillId="2" borderId="1" xfId="36" applyFont="1" applyFill="1" applyBorder="1" applyAlignment="1">
      <alignment vertical="center"/>
    </xf>
    <xf numFmtId="3" fontId="44" fillId="0" borderId="12" xfId="39" applyNumberFormat="1" applyFont="1" applyFill="1" applyBorder="1" applyAlignment="1" applyProtection="1">
      <alignment horizontal="right" vertical="center"/>
    </xf>
    <xf numFmtId="0" fontId="40" fillId="0" borderId="1" xfId="39" applyNumberFormat="1" applyFont="1" applyFill="1" applyBorder="1" applyAlignment="1" applyProtection="1">
      <alignment horizontal="left" vertical="center"/>
    </xf>
    <xf numFmtId="0" fontId="54" fillId="0" borderId="1" xfId="39" applyNumberFormat="1" applyFont="1" applyFill="1" applyBorder="1" applyAlignment="1" applyProtection="1">
      <alignment horizontal="center" vertical="center"/>
    </xf>
    <xf numFmtId="3" fontId="43" fillId="0" borderId="1" xfId="39" applyNumberFormat="1" applyFont="1" applyFill="1" applyBorder="1" applyAlignment="1" applyProtection="1">
      <alignment horizontal="right" vertical="center"/>
    </xf>
    <xf numFmtId="0" fontId="56" fillId="0" borderId="0" xfId="39" applyFont="1" applyFill="1"/>
    <xf numFmtId="3" fontId="44" fillId="0" borderId="0" xfId="0" applyNumberFormat="1" applyFont="1" applyFill="1" applyBorder="1" applyAlignment="1">
      <alignment horizontal="right" vertical="center" wrapText="1"/>
    </xf>
    <xf numFmtId="3" fontId="40" fillId="2" borderId="1" xfId="0" applyNumberFormat="1" applyFont="1" applyFill="1" applyBorder="1" applyAlignment="1" applyProtection="1">
      <alignment vertical="center"/>
    </xf>
    <xf numFmtId="0" fontId="40" fillId="2" borderId="1" xfId="36" applyFont="1" applyFill="1" applyBorder="1" applyAlignment="1">
      <alignment vertical="center" wrapText="1"/>
    </xf>
    <xf numFmtId="0" fontId="42" fillId="0" borderId="0" xfId="39" applyNumberFormat="1" applyFont="1" applyFill="1" applyAlignment="1" applyProtection="1">
      <alignment horizontal="center" vertical="center"/>
    </xf>
    <xf numFmtId="0" fontId="41" fillId="0" borderId="1" xfId="39" applyNumberFormat="1" applyFont="1" applyFill="1" applyBorder="1" applyAlignment="1" applyProtection="1">
      <alignment horizontal="center" vertical="center" wrapText="1"/>
    </xf>
    <xf numFmtId="0" fontId="41" fillId="0" borderId="0" xfId="39" applyNumberFormat="1" applyFont="1" applyFill="1" applyAlignment="1" applyProtection="1">
      <alignment horizontal="center" vertical="center"/>
    </xf>
    <xf numFmtId="0" fontId="36" fillId="0" borderId="0" xfId="39" applyNumberFormat="1" applyFont="1" applyFill="1" applyAlignment="1" applyProtection="1"/>
    <xf numFmtId="0" fontId="34" fillId="0" borderId="0" xfId="39" applyNumberFormat="1" applyFont="1" applyFill="1" applyAlignment="1" applyProtection="1"/>
    <xf numFmtId="180" fontId="34" fillId="0" borderId="0" xfId="39" applyNumberFormat="1" applyFont="1" applyFill="1"/>
    <xf numFmtId="0" fontId="42" fillId="0" borderId="0" xfId="39" applyNumberFormat="1" applyFont="1" applyFill="1" applyAlignment="1" applyProtection="1">
      <alignment horizontal="right" vertical="center"/>
    </xf>
    <xf numFmtId="0" fontId="34" fillId="0" borderId="0" xfId="39" applyNumberFormat="1" applyFont="1" applyFill="1" applyAlignment="1" applyProtection="1">
      <alignment vertical="center"/>
    </xf>
    <xf numFmtId="3" fontId="34" fillId="0" borderId="0" xfId="39" applyNumberFormat="1" applyFont="1" applyFill="1"/>
    <xf numFmtId="0" fontId="31" fillId="0" borderId="0" xfId="0" applyFont="1" applyAlignment="1">
      <alignment horizontal="right" vertical="center" wrapText="1"/>
    </xf>
    <xf numFmtId="180" fontId="31" fillId="0" borderId="0" xfId="0" applyNumberFormat="1" applyFont="1" applyAlignment="1" applyProtection="1">
      <alignment horizontal="right" vertical="center" wrapText="1"/>
      <protection locked="0"/>
    </xf>
    <xf numFmtId="14" fontId="46" fillId="0" borderId="1" xfId="44" applyNumberFormat="1" applyFont="1" applyFill="1" applyBorder="1" applyAlignment="1" applyProtection="1">
      <alignment horizontal="center" vertical="center"/>
      <protection locked="0"/>
    </xf>
    <xf numFmtId="184" fontId="57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33" applyFont="1" applyFill="1" applyBorder="1">
      <alignment vertical="center"/>
    </xf>
    <xf numFmtId="184" fontId="58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40" fillId="2" borderId="1" xfId="47" applyFont="1" applyFill="1" applyBorder="1" applyAlignment="1">
      <alignment horizontal="left" vertical="center" indent="1"/>
    </xf>
    <xf numFmtId="180" fontId="44" fillId="0" borderId="1" xfId="47" applyNumberFormat="1" applyFont="1" applyFill="1" applyBorder="1">
      <alignment vertical="center"/>
    </xf>
    <xf numFmtId="0" fontId="40" fillId="2" borderId="2" xfId="47" applyFont="1" applyFill="1" applyBorder="1" applyAlignment="1">
      <alignment horizontal="left" vertical="center" indent="1"/>
    </xf>
    <xf numFmtId="0" fontId="40" fillId="0" borderId="1" xfId="0" applyFont="1" applyBorder="1" applyAlignment="1">
      <alignment horizontal="left" vertical="center" indent="1"/>
    </xf>
    <xf numFmtId="0" fontId="59" fillId="0" borderId="0" xfId="0" applyFont="1">
      <alignment vertical="center"/>
    </xf>
    <xf numFmtId="184" fontId="6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184" fontId="57" fillId="0" borderId="0" xfId="44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Font="1" applyBorder="1" applyAlignment="1">
      <alignment horizontal="center" vertical="center" wrapText="1"/>
    </xf>
    <xf numFmtId="184" fontId="63" fillId="0" borderId="1" xfId="0" applyNumberFormat="1" applyFont="1" applyBorder="1" applyAlignment="1">
      <alignment horizontal="center" vertical="center" wrapText="1"/>
    </xf>
    <xf numFmtId="184" fontId="64" fillId="0" borderId="1" xfId="0" applyNumberFormat="1" applyFont="1" applyBorder="1" applyAlignment="1">
      <alignment vertical="center" wrapText="1"/>
    </xf>
    <xf numFmtId="184" fontId="65" fillId="0" borderId="0" xfId="33" applyNumberFormat="1" applyFont="1" applyFill="1" applyBorder="1">
      <alignment vertical="center"/>
    </xf>
    <xf numFmtId="0" fontId="66" fillId="0" borderId="1" xfId="0" applyFont="1" applyBorder="1" applyAlignment="1">
      <alignment horizontal="center" vertical="center" wrapText="1"/>
    </xf>
    <xf numFmtId="184" fontId="67" fillId="0" borderId="1" xfId="0" applyNumberFormat="1" applyFont="1" applyBorder="1" applyAlignment="1">
      <alignment horizontal="center" vertical="center" wrapText="1"/>
    </xf>
    <xf numFmtId="184" fontId="68" fillId="0" borderId="1" xfId="0" applyNumberFormat="1" applyFont="1" applyBorder="1" applyAlignment="1">
      <alignment vertical="center" wrapText="1"/>
    </xf>
    <xf numFmtId="0" fontId="69" fillId="0" borderId="1" xfId="0" applyFont="1" applyBorder="1">
      <alignment vertical="center"/>
    </xf>
    <xf numFmtId="184" fontId="4" fillId="2" borderId="0" xfId="33" applyNumberFormat="1" applyFont="1" applyFill="1" applyBorder="1">
      <alignment vertical="center"/>
    </xf>
    <xf numFmtId="0" fontId="59" fillId="0" borderId="0" xfId="0" applyFont="1" applyBorder="1">
      <alignment vertical="center"/>
    </xf>
    <xf numFmtId="0" fontId="8" fillId="0" borderId="0" xfId="39" applyFont="1" applyFill="1" applyBorder="1" applyAlignment="1"/>
    <xf numFmtId="0" fontId="70" fillId="0" borderId="0" xfId="39" applyFont="1" applyFill="1" applyBorder="1" applyAlignment="1"/>
    <xf numFmtId="0" fontId="71" fillId="0" borderId="0" xfId="39" applyFont="1" applyFill="1" applyBorder="1"/>
    <xf numFmtId="0" fontId="24" fillId="0" borderId="11" xfId="33" applyFont="1" applyFill="1" applyBorder="1" applyAlignment="1">
      <alignment vertical="center"/>
    </xf>
    <xf numFmtId="0" fontId="8" fillId="0" borderId="0" xfId="49" applyFont="1" applyFill="1"/>
    <xf numFmtId="0" fontId="40" fillId="0" borderId="0" xfId="33" applyFont="1" applyFill="1" applyBorder="1" applyAlignment="1">
      <alignment horizontal="right" vertical="center"/>
    </xf>
    <xf numFmtId="0" fontId="52" fillId="0" borderId="1" xfId="49" applyFont="1" applyFill="1" applyBorder="1" applyAlignment="1">
      <alignment horizontal="center" vertical="center"/>
    </xf>
    <xf numFmtId="0" fontId="47" fillId="0" borderId="1" xfId="33" applyFont="1" applyFill="1" applyBorder="1">
      <alignment vertical="center"/>
    </xf>
    <xf numFmtId="180" fontId="55" fillId="0" borderId="1" xfId="33" applyNumberFormat="1" applyFont="1" applyFill="1" applyBorder="1">
      <alignment vertical="center"/>
    </xf>
    <xf numFmtId="0" fontId="40" fillId="0" borderId="1" xfId="33" applyFont="1" applyFill="1" applyBorder="1">
      <alignment vertical="center"/>
    </xf>
    <xf numFmtId="180" fontId="44" fillId="0" borderId="1" xfId="33" applyNumberFormat="1" applyFont="1" applyFill="1" applyBorder="1">
      <alignment vertical="center"/>
    </xf>
    <xf numFmtId="0" fontId="40" fillId="0" borderId="1" xfId="33" applyFont="1" applyFill="1" applyBorder="1" applyAlignment="1">
      <alignment horizontal="left" vertical="center"/>
    </xf>
    <xf numFmtId="180" fontId="44" fillId="2" borderId="1" xfId="33" applyNumberFormat="1" applyFont="1" applyFill="1" applyBorder="1">
      <alignment vertical="center"/>
    </xf>
    <xf numFmtId="0" fontId="71" fillId="0" borderId="1" xfId="49" applyFont="1" applyFill="1" applyBorder="1"/>
    <xf numFmtId="184" fontId="8" fillId="0" borderId="1" xfId="49" applyNumberFormat="1" applyFont="1" applyFill="1" applyBorder="1" applyAlignment="1">
      <alignment horizontal="right"/>
    </xf>
    <xf numFmtId="184" fontId="71" fillId="0" borderId="1" xfId="49" applyNumberFormat="1" applyFont="1" applyFill="1" applyBorder="1" applyAlignment="1">
      <alignment horizontal="right"/>
    </xf>
    <xf numFmtId="0" fontId="8" fillId="0" borderId="1" xfId="49" applyFont="1" applyFill="1" applyBorder="1"/>
    <xf numFmtId="0" fontId="7" fillId="0" borderId="0" xfId="39" applyNumberFormat="1" applyFont="1" applyFill="1" applyBorder="1" applyAlignment="1" applyProtection="1">
      <alignment horizontal="left" vertical="center"/>
    </xf>
    <xf numFmtId="3" fontId="22" fillId="0" borderId="0" xfId="39" applyNumberFormat="1" applyFont="1" applyFill="1" applyBorder="1" applyAlignment="1" applyProtection="1">
      <alignment horizontal="right" vertical="center"/>
    </xf>
    <xf numFmtId="0" fontId="72" fillId="0" borderId="0" xfId="39" applyFont="1" applyFill="1" applyBorder="1"/>
    <xf numFmtId="0" fontId="70" fillId="0" borderId="0" xfId="39" applyFont="1" applyFill="1"/>
    <xf numFmtId="0" fontId="45" fillId="0" borderId="0" xfId="39" applyFont="1" applyFill="1"/>
    <xf numFmtId="0" fontId="8" fillId="0" borderId="0" xfId="39" applyFont="1" applyFill="1"/>
    <xf numFmtId="0" fontId="71" fillId="0" borderId="0" xfId="39" applyFont="1" applyFill="1"/>
    <xf numFmtId="0" fontId="73" fillId="0" borderId="1" xfId="39" applyNumberFormat="1" applyFont="1" applyFill="1" applyBorder="1" applyAlignment="1" applyProtection="1">
      <alignment horizontal="center" vertical="center"/>
    </xf>
    <xf numFmtId="0" fontId="7" fillId="0" borderId="1" xfId="39" applyNumberFormat="1" applyFont="1" applyFill="1" applyBorder="1" applyAlignment="1" applyProtection="1">
      <alignment vertical="center"/>
    </xf>
    <xf numFmtId="3" fontId="22" fillId="0" borderId="1" xfId="39" applyNumberFormat="1" applyFont="1" applyFill="1" applyBorder="1" applyAlignment="1" applyProtection="1">
      <alignment horizontal="right" vertical="center"/>
    </xf>
    <xf numFmtId="0" fontId="7" fillId="0" borderId="1" xfId="39" applyNumberFormat="1" applyFont="1" applyFill="1" applyBorder="1" applyAlignment="1" applyProtection="1">
      <alignment horizontal="center" vertical="center"/>
    </xf>
    <xf numFmtId="0" fontId="7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80" fontId="22" fillId="2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0" fontId="52" fillId="2" borderId="1" xfId="49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7" fillId="0" borderId="1" xfId="54" applyFont="1" applyFill="1" applyBorder="1" applyAlignment="1" applyProtection="1">
      <alignment horizontal="left" vertical="center" wrapText="1"/>
      <protection locked="0"/>
    </xf>
    <xf numFmtId="180" fontId="17" fillId="2" borderId="15" xfId="0" applyNumberFormat="1" applyFont="1" applyFill="1" applyBorder="1" applyAlignment="1" applyProtection="1">
      <alignment horizontal="right" vertical="center"/>
    </xf>
    <xf numFmtId="180" fontId="8" fillId="0" borderId="0" xfId="0" applyNumberFormat="1" applyFont="1" applyFill="1" applyBorder="1" applyAlignment="1">
      <alignment vertical="center"/>
    </xf>
    <xf numFmtId="180" fontId="22" fillId="2" borderId="15" xfId="0" applyNumberFormat="1" applyFont="1" applyFill="1" applyBorder="1" applyAlignment="1" applyProtection="1">
      <alignment horizontal="right" vertical="center"/>
    </xf>
    <xf numFmtId="180" fontId="22" fillId="2" borderId="1" xfId="0" applyNumberFormat="1" applyFont="1" applyFill="1" applyBorder="1" applyAlignment="1" applyProtection="1">
      <alignment horizontal="right" vertical="center"/>
    </xf>
    <xf numFmtId="0" fontId="7" fillId="2" borderId="17" xfId="0" applyNumberFormat="1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75" fillId="2" borderId="2" xfId="0" applyNumberFormat="1" applyFont="1" applyFill="1" applyBorder="1" applyAlignment="1" applyProtection="1">
      <alignment horizontal="left" vertical="center"/>
    </xf>
    <xf numFmtId="0" fontId="71" fillId="0" borderId="0" xfId="0" applyFont="1" applyFill="1" applyAlignment="1">
      <alignment vertical="center"/>
    </xf>
    <xf numFmtId="0" fontId="76" fillId="0" borderId="0" xfId="44" applyNumberFormat="1" applyFont="1" applyFill="1" applyBorder="1" applyAlignment="1" applyProtection="1">
      <alignment vertical="center"/>
      <protection locked="0"/>
    </xf>
    <xf numFmtId="0" fontId="76" fillId="0" borderId="0" xfId="44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44" applyNumberFormat="1" applyFont="1" applyFill="1" applyBorder="1" applyAlignment="1" applyProtection="1">
      <alignment vertical="center" wrapText="1"/>
      <protection locked="0"/>
    </xf>
    <xf numFmtId="0" fontId="76" fillId="0" borderId="0" xfId="54" applyNumberFormat="1" applyFont="1" applyFill="1" applyBorder="1" applyAlignment="1" applyProtection="1">
      <alignment vertical="center" wrapText="1"/>
      <protection locked="0"/>
    </xf>
    <xf numFmtId="185" fontId="76" fillId="0" borderId="0" xfId="44" applyNumberFormat="1" applyFont="1" applyFill="1" applyBorder="1" applyAlignment="1" applyProtection="1">
      <alignment horizontal="right" vertical="center"/>
      <protection locked="0"/>
    </xf>
    <xf numFmtId="187" fontId="76" fillId="0" borderId="0" xfId="44" applyNumberFormat="1" applyFont="1" applyFill="1" applyBorder="1" applyAlignment="1" applyProtection="1">
      <alignment horizontal="right" vertical="center"/>
      <protection locked="0"/>
    </xf>
    <xf numFmtId="185" fontId="76" fillId="0" borderId="0" xfId="44" applyNumberFormat="1" applyFont="1" applyFill="1" applyBorder="1" applyAlignment="1" applyProtection="1">
      <alignment vertical="center"/>
      <protection locked="0"/>
    </xf>
    <xf numFmtId="187" fontId="76" fillId="0" borderId="0" xfId="44" applyNumberFormat="1" applyFont="1" applyFill="1" applyBorder="1" applyAlignment="1" applyProtection="1">
      <alignment vertical="center"/>
      <protection locked="0"/>
    </xf>
    <xf numFmtId="0" fontId="37" fillId="0" borderId="0" xfId="0" applyFont="1">
      <alignment vertical="center"/>
    </xf>
    <xf numFmtId="0" fontId="36" fillId="0" borderId="0" xfId="0" applyNumberFormat="1" applyFont="1" applyFill="1" applyBorder="1" applyAlignment="1">
      <alignment vertical="top"/>
    </xf>
    <xf numFmtId="14" fontId="35" fillId="0" borderId="0" xfId="44" applyNumberFormat="1" applyFont="1" applyFill="1" applyBorder="1" applyAlignment="1" applyProtection="1">
      <alignment horizontal="left" vertical="center"/>
      <protection locked="0"/>
    </xf>
    <xf numFmtId="185" fontId="35" fillId="0" borderId="0" xfId="44" applyNumberFormat="1" applyFont="1" applyFill="1" applyBorder="1" applyAlignment="1" applyProtection="1">
      <alignment horizontal="right" vertical="center"/>
      <protection locked="0"/>
    </xf>
    <xf numFmtId="0" fontId="36" fillId="0" borderId="1" xfId="48" applyNumberFormat="1" applyFont="1" applyFill="1" applyBorder="1" applyAlignment="1">
      <alignment horizontal="center" vertical="center"/>
    </xf>
    <xf numFmtId="185" fontId="36" fillId="0" borderId="1" xfId="48" applyNumberFormat="1" applyFont="1" applyFill="1" applyBorder="1" applyAlignment="1">
      <alignment horizontal="center" vertical="center"/>
    </xf>
    <xf numFmtId="185" fontId="36" fillId="0" borderId="1" xfId="48" applyNumberFormat="1" applyFont="1" applyFill="1" applyBorder="1" applyAlignment="1">
      <alignment horizontal="center" vertical="center" wrapText="1"/>
    </xf>
    <xf numFmtId="0" fontId="77" fillId="0" borderId="1" xfId="48" applyNumberFormat="1" applyFont="1" applyFill="1" applyBorder="1" applyAlignment="1">
      <alignment horizontal="center" vertical="center"/>
    </xf>
    <xf numFmtId="186" fontId="55" fillId="0" borderId="1" xfId="16" applyNumberFormat="1" applyFont="1" applyFill="1" applyBorder="1" applyAlignment="1">
      <alignment horizontal="right" vertical="center"/>
    </xf>
    <xf numFmtId="0" fontId="77" fillId="0" borderId="1" xfId="54" applyNumberFormat="1" applyFont="1" applyFill="1" applyBorder="1" applyAlignment="1" applyProtection="1">
      <alignment horizontal="left" vertical="center" wrapText="1"/>
      <protection locked="0"/>
    </xf>
    <xf numFmtId="187" fontId="56" fillId="0" borderId="1" xfId="48" applyNumberFormat="1" applyFont="1" applyFill="1" applyBorder="1" applyAlignment="1">
      <alignment vertical="center"/>
    </xf>
    <xf numFmtId="0" fontId="35" fillId="0" borderId="1" xfId="44" applyNumberFormat="1" applyFont="1" applyFill="1" applyBorder="1" applyAlignment="1" applyProtection="1">
      <alignment horizontal="left" vertical="center" wrapText="1"/>
      <protection locked="0"/>
    </xf>
    <xf numFmtId="186" fontId="56" fillId="0" borderId="1" xfId="48" applyNumberFormat="1" applyFont="1" applyFill="1" applyBorder="1" applyAlignment="1">
      <alignment vertical="center"/>
    </xf>
    <xf numFmtId="186" fontId="56" fillId="0" borderId="1" xfId="44" applyNumberFormat="1" applyFont="1" applyFill="1" applyBorder="1" applyAlignment="1" applyProtection="1">
      <alignment vertical="center" wrapText="1"/>
      <protection locked="0"/>
    </xf>
    <xf numFmtId="0" fontId="76" fillId="0" borderId="1" xfId="54" applyNumberFormat="1" applyFont="1" applyFill="1" applyBorder="1" applyAlignment="1" applyProtection="1">
      <alignment vertical="center" wrapText="1"/>
      <protection locked="0"/>
    </xf>
    <xf numFmtId="1" fontId="77" fillId="0" borderId="1" xfId="54" applyNumberFormat="1" applyFont="1" applyFill="1" applyBorder="1" applyAlignment="1" applyProtection="1">
      <alignment horizontal="left" vertical="center" wrapText="1"/>
      <protection locked="0"/>
    </xf>
    <xf numFmtId="186" fontId="55" fillId="0" borderId="1" xfId="67" applyNumberFormat="1" applyFont="1" applyFill="1" applyBorder="1" applyAlignment="1">
      <alignment horizontal="right" vertical="center"/>
    </xf>
    <xf numFmtId="1" fontId="35" fillId="0" borderId="1" xfId="48" applyNumberFormat="1" applyFont="1" applyFill="1" applyBorder="1" applyAlignment="1" applyProtection="1">
      <alignment horizontal="left" vertical="center"/>
      <protection locked="0"/>
    </xf>
    <xf numFmtId="186" fontId="56" fillId="0" borderId="1" xfId="48" applyNumberFormat="1" applyFont="1" applyFill="1" applyBorder="1" applyAlignment="1" applyProtection="1">
      <alignment horizontal="right" vertical="center"/>
      <protection locked="0"/>
    </xf>
    <xf numFmtId="186" fontId="56" fillId="0" borderId="0" xfId="48" applyNumberFormat="1" applyFont="1" applyFill="1" applyBorder="1" applyAlignment="1">
      <alignment vertical="center"/>
    </xf>
    <xf numFmtId="186" fontId="76" fillId="0" borderId="0" xfId="44" applyNumberFormat="1" applyFont="1" applyFill="1" applyBorder="1" applyAlignment="1" applyProtection="1">
      <alignment vertical="center"/>
      <protection locked="0"/>
    </xf>
    <xf numFmtId="3" fontId="42" fillId="0" borderId="0" xfId="0" applyNumberFormat="1" applyFont="1" applyFill="1" applyBorder="1" applyAlignment="1">
      <alignment horizontal="right" vertical="center" wrapText="1"/>
    </xf>
    <xf numFmtId="0" fontId="42" fillId="0" borderId="0" xfId="44" applyNumberFormat="1" applyFont="1" applyFill="1" applyBorder="1" applyAlignment="1" applyProtection="1">
      <alignment vertical="center"/>
      <protection locked="0"/>
    </xf>
    <xf numFmtId="185" fontId="42" fillId="0" borderId="0" xfId="44" applyNumberFormat="1" applyFont="1" applyFill="1" applyBorder="1" applyAlignment="1" applyProtection="1">
      <alignment horizontal="right" vertical="center"/>
      <protection locked="0"/>
    </xf>
    <xf numFmtId="0" fontId="78" fillId="0" borderId="0" xfId="44" applyNumberFormat="1" applyFont="1" applyFill="1" applyBorder="1" applyAlignment="1" applyProtection="1">
      <alignment vertical="center"/>
      <protection locked="0"/>
    </xf>
    <xf numFmtId="187" fontId="35" fillId="0" borderId="0" xfId="44" applyNumberFormat="1" applyFont="1" applyFill="1" applyBorder="1" applyAlignment="1" applyProtection="1">
      <alignment horizontal="right" vertical="center"/>
      <protection locked="0"/>
    </xf>
    <xf numFmtId="0" fontId="35" fillId="0" borderId="0" xfId="44" applyNumberFormat="1" applyFont="1" applyFill="1" applyBorder="1" applyAlignment="1" applyProtection="1">
      <alignment vertical="center"/>
      <protection locked="0"/>
    </xf>
    <xf numFmtId="185" fontId="35" fillId="0" borderId="11" xfId="44" applyNumberFormat="1" applyFont="1" applyFill="1" applyBorder="1" applyAlignment="1" applyProtection="1">
      <alignment horizontal="right"/>
      <protection locked="0"/>
    </xf>
    <xf numFmtId="185" fontId="35" fillId="0" borderId="0" xfId="44" applyNumberFormat="1" applyFont="1" applyFill="1" applyBorder="1" applyAlignment="1" applyProtection="1">
      <alignment horizontal="right"/>
      <protection locked="0"/>
    </xf>
    <xf numFmtId="187" fontId="36" fillId="0" borderId="1" xfId="48" applyNumberFormat="1" applyFont="1" applyFill="1" applyBorder="1" applyAlignment="1">
      <alignment horizontal="center" vertical="center" wrapText="1"/>
    </xf>
    <xf numFmtId="184" fontId="77" fillId="0" borderId="1" xfId="48" applyNumberFormat="1" applyFont="1" applyFill="1" applyBorder="1" applyAlignment="1">
      <alignment horizontal="center" vertical="center"/>
    </xf>
    <xf numFmtId="184" fontId="77" fillId="0" borderId="1" xfId="54" applyNumberFormat="1" applyFont="1" applyFill="1" applyBorder="1" applyAlignment="1" applyProtection="1">
      <alignment horizontal="left" vertical="center" wrapText="1"/>
      <protection locked="0"/>
    </xf>
    <xf numFmtId="186" fontId="15" fillId="0" borderId="1" xfId="0" applyNumberFormat="1" applyFont="1" applyBorder="1" applyAlignment="1">
      <alignment vertical="center"/>
    </xf>
    <xf numFmtId="0" fontId="35" fillId="0" borderId="1" xfId="44" applyNumberFormat="1" applyFont="1" applyFill="1" applyBorder="1" applyAlignment="1" applyProtection="1">
      <alignment vertical="center" wrapText="1"/>
      <protection locked="0"/>
    </xf>
    <xf numFmtId="182" fontId="79" fillId="0" borderId="1" xfId="38" applyNumberFormat="1" applyFont="1" applyFill="1" applyBorder="1" applyAlignment="1">
      <alignment horizontal="left" vertical="center" wrapText="1"/>
    </xf>
    <xf numFmtId="187" fontId="76" fillId="0" borderId="1" xfId="54" applyNumberFormat="1" applyFont="1" applyFill="1" applyBorder="1" applyAlignment="1" applyProtection="1">
      <alignment vertical="center" wrapText="1"/>
      <protection locked="0"/>
    </xf>
    <xf numFmtId="187" fontId="55" fillId="0" borderId="1" xfId="67" applyNumberFormat="1" applyFont="1" applyFill="1" applyBorder="1" applyAlignment="1">
      <alignment horizontal="right" vertical="center"/>
    </xf>
    <xf numFmtId="186" fontId="55" fillId="0" borderId="1" xfId="54" applyNumberFormat="1" applyFont="1" applyFill="1" applyBorder="1" applyAlignment="1">
      <alignment vertical="center"/>
    </xf>
    <xf numFmtId="184" fontId="35" fillId="0" borderId="1" xfId="48" applyNumberFormat="1" applyFont="1" applyFill="1" applyBorder="1" applyAlignment="1" applyProtection="1">
      <alignment horizontal="left" vertical="center"/>
      <protection locked="0"/>
    </xf>
    <xf numFmtId="186" fontId="56" fillId="0" borderId="1" xfId="48" applyNumberFormat="1" applyFont="1" applyFill="1" applyBorder="1" applyAlignment="1" applyProtection="1">
      <alignment horizontal="left" vertical="center"/>
      <protection locked="0"/>
    </xf>
    <xf numFmtId="186" fontId="56" fillId="0" borderId="12" xfId="48" applyNumberFormat="1" applyFont="1" applyFill="1" applyBorder="1" applyAlignment="1">
      <alignment vertical="center"/>
    </xf>
    <xf numFmtId="187" fontId="56" fillId="0" borderId="0" xfId="48" applyNumberFormat="1" applyFont="1" applyFill="1" applyBorder="1" applyAlignment="1">
      <alignment vertical="center"/>
    </xf>
    <xf numFmtId="187" fontId="40" fillId="0" borderId="0" xfId="44" applyNumberFormat="1" applyFont="1" applyFill="1" applyBorder="1" applyAlignment="1" applyProtection="1">
      <alignment vertical="center"/>
      <protection locked="0"/>
    </xf>
    <xf numFmtId="187" fontId="44" fillId="0" borderId="1" xfId="44" applyNumberFormat="1" applyFont="1" applyFill="1" applyBorder="1" applyAlignment="1" applyProtection="1">
      <alignment horizontal="center" vertical="center" wrapText="1"/>
      <protection locked="0"/>
    </xf>
    <xf numFmtId="187" fontId="44" fillId="0" borderId="1" xfId="44" applyNumberFormat="1" applyFont="1" applyFill="1" applyBorder="1" applyAlignment="1" applyProtection="1">
      <alignment vertical="center"/>
      <protection locked="0"/>
    </xf>
    <xf numFmtId="0" fontId="80" fillId="0" borderId="0" xfId="44" applyNumberFormat="1" applyFont="1" applyFill="1" applyBorder="1" applyAlignment="1" applyProtection="1">
      <alignment vertical="center"/>
      <protection locked="0"/>
    </xf>
    <xf numFmtId="0" fontId="83" fillId="0" borderId="0" xfId="0" applyFont="1" applyAlignment="1">
      <alignment vertical="center" wrapText="1"/>
    </xf>
    <xf numFmtId="0" fontId="84" fillId="0" borderId="0" xfId="0" applyFont="1" applyAlignment="1">
      <alignment wrapText="1"/>
    </xf>
    <xf numFmtId="182" fontId="83" fillId="0" borderId="8" xfId="0" applyNumberFormat="1" applyFont="1" applyBorder="1" applyAlignment="1">
      <alignment horizontal="center" vertical="center" wrapText="1"/>
    </xf>
    <xf numFmtId="182" fontId="87" fillId="0" borderId="8" xfId="0" applyNumberFormat="1" applyFont="1" applyBorder="1" applyAlignment="1">
      <alignment horizontal="center" vertical="center" wrapText="1"/>
    </xf>
    <xf numFmtId="186" fontId="64" fillId="0" borderId="8" xfId="0" applyNumberFormat="1" applyFont="1" applyBorder="1" applyAlignment="1">
      <alignment horizontal="center" vertical="center" wrapText="1"/>
    </xf>
    <xf numFmtId="182" fontId="87" fillId="0" borderId="8" xfId="0" applyNumberFormat="1" applyFont="1" applyBorder="1" applyAlignment="1">
      <alignment vertical="center" wrapText="1"/>
    </xf>
    <xf numFmtId="186" fontId="64" fillId="0" borderId="8" xfId="0" applyNumberFormat="1" applyFont="1" applyBorder="1" applyAlignment="1">
      <alignment horizontal="right" vertical="center" wrapText="1" shrinkToFit="1"/>
    </xf>
    <xf numFmtId="182" fontId="86" fillId="0" borderId="8" xfId="0" applyNumberFormat="1" applyFont="1" applyBorder="1" applyAlignment="1">
      <alignment vertical="center" wrapText="1"/>
    </xf>
    <xf numFmtId="186" fontId="68" fillId="0" borderId="8" xfId="0" applyNumberFormat="1" applyFont="1" applyBorder="1" applyAlignment="1">
      <alignment horizontal="right" vertical="center" wrapText="1" shrinkToFit="1"/>
    </xf>
    <xf numFmtId="182" fontId="86" fillId="0" borderId="8" xfId="0" applyNumberFormat="1" applyFont="1" applyBorder="1" applyAlignment="1">
      <alignment horizontal="left" vertical="center" wrapText="1"/>
    </xf>
    <xf numFmtId="184" fontId="86" fillId="0" borderId="8" xfId="0" applyNumberFormat="1" applyFont="1" applyBorder="1" applyAlignment="1" applyProtection="1">
      <alignment horizontal="left" vertical="center" wrapText="1"/>
      <protection locked="0"/>
    </xf>
    <xf numFmtId="1" fontId="86" fillId="0" borderId="8" xfId="0" applyNumberFormat="1" applyFont="1" applyBorder="1" applyAlignment="1" applyProtection="1">
      <alignment horizontal="left" vertical="center" wrapText="1"/>
      <protection locked="0"/>
    </xf>
    <xf numFmtId="0" fontId="88" fillId="0" borderId="8" xfId="0" applyFont="1" applyBorder="1" applyAlignment="1">
      <alignment wrapText="1"/>
    </xf>
    <xf numFmtId="182" fontId="87" fillId="0" borderId="8" xfId="0" applyNumberFormat="1" applyFont="1" applyBorder="1" applyAlignment="1">
      <alignment horizontal="left" vertical="center" wrapText="1"/>
    </xf>
    <xf numFmtId="180" fontId="68" fillId="0" borderId="8" xfId="0" applyNumberFormat="1" applyFont="1" applyBorder="1" applyAlignment="1">
      <alignment horizontal="right" vertical="center" wrapText="1"/>
    </xf>
    <xf numFmtId="186" fontId="68" fillId="0" borderId="8" xfId="0" applyNumberFormat="1" applyFont="1" applyBorder="1" applyAlignment="1">
      <alignment wrapText="1"/>
    </xf>
    <xf numFmtId="182" fontId="86" fillId="0" borderId="7" xfId="0" applyNumberFormat="1" applyFont="1" applyBorder="1" applyAlignment="1">
      <alignment horizontal="left" vertical="center" wrapText="1"/>
    </xf>
    <xf numFmtId="186" fontId="68" fillId="0" borderId="8" xfId="0" applyNumberFormat="1" applyFont="1" applyBorder="1" applyAlignment="1">
      <alignment horizontal="right" vertical="center" wrapText="1"/>
    </xf>
    <xf numFmtId="186" fontId="68" fillId="0" borderId="8" xfId="0" applyNumberFormat="1" applyFont="1" applyBorder="1" applyAlignment="1">
      <alignment vertical="center" wrapText="1"/>
    </xf>
    <xf numFmtId="0" fontId="68" fillId="0" borderId="8" xfId="0" applyFont="1" applyBorder="1" applyAlignment="1">
      <alignment wrapText="1"/>
    </xf>
    <xf numFmtId="0" fontId="89" fillId="0" borderId="0" xfId="0" applyFont="1" applyAlignment="1">
      <alignment vertical="center" wrapText="1"/>
    </xf>
    <xf numFmtId="0" fontId="90" fillId="0" borderId="0" xfId="0" applyFont="1" applyAlignment="1">
      <alignment horizontal="left" vertical="center" wrapText="1"/>
    </xf>
    <xf numFmtId="0" fontId="90" fillId="0" borderId="0" xfId="0" applyFont="1" applyAlignment="1">
      <alignment horizontal="center" vertical="center" wrapText="1"/>
    </xf>
    <xf numFmtId="0" fontId="90" fillId="0" borderId="0" xfId="0" applyFont="1" applyAlignment="1">
      <alignment horizontal="right" vertical="center" wrapText="1"/>
    </xf>
    <xf numFmtId="0" fontId="83" fillId="0" borderId="8" xfId="0" applyFont="1" applyBorder="1" applyAlignment="1">
      <alignment horizontal="center" vertical="center" wrapText="1"/>
    </xf>
    <xf numFmtId="0" fontId="87" fillId="0" borderId="8" xfId="0" applyFont="1" applyBorder="1" applyAlignment="1">
      <alignment horizontal="center" vertical="center" wrapText="1"/>
    </xf>
    <xf numFmtId="180" fontId="64" fillId="0" borderId="8" xfId="0" applyNumberFormat="1" applyFont="1" applyBorder="1" applyAlignment="1">
      <alignment vertical="center" wrapText="1"/>
    </xf>
    <xf numFmtId="0" fontId="87" fillId="0" borderId="8" xfId="0" applyFont="1" applyBorder="1" applyAlignment="1" applyProtection="1">
      <alignment vertical="center" wrapText="1"/>
      <protection locked="0"/>
    </xf>
    <xf numFmtId="0" fontId="86" fillId="0" borderId="8" xfId="0" applyFont="1" applyBorder="1" applyAlignment="1">
      <alignment horizontal="left" vertical="center" wrapText="1"/>
    </xf>
    <xf numFmtId="0" fontId="86" fillId="0" borderId="8" xfId="0" applyFont="1" applyBorder="1" applyAlignment="1">
      <alignment vertical="center" wrapText="1"/>
    </xf>
    <xf numFmtId="180" fontId="68" fillId="0" borderId="8" xfId="0" applyNumberFormat="1" applyFont="1" applyBorder="1" applyAlignment="1">
      <alignment vertical="center" wrapText="1"/>
    </xf>
    <xf numFmtId="0" fontId="87" fillId="0" borderId="8" xfId="0" applyFont="1" applyBorder="1" applyAlignment="1">
      <alignment vertical="center" wrapText="1"/>
    </xf>
    <xf numFmtId="0" fontId="86" fillId="0" borderId="8" xfId="0" applyFont="1" applyBorder="1" applyAlignment="1" applyProtection="1">
      <alignment vertical="center" wrapText="1"/>
      <protection locked="0"/>
    </xf>
    <xf numFmtId="180" fontId="0" fillId="0" borderId="0" xfId="0" applyNumberFormat="1">
      <alignment vertical="center"/>
    </xf>
    <xf numFmtId="0" fontId="91" fillId="0" borderId="0" xfId="0" applyFont="1" applyAlignment="1">
      <alignment horizontal="left" vertical="center" wrapText="1"/>
    </xf>
    <xf numFmtId="0" fontId="92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6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wrapText="1"/>
    </xf>
    <xf numFmtId="0" fontId="90" fillId="0" borderId="6" xfId="0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0" fontId="85" fillId="0" borderId="0" xfId="0" applyFont="1" applyAlignment="1">
      <alignment horizontal="center" vertical="center" wrapText="1"/>
    </xf>
    <xf numFmtId="0" fontId="86" fillId="0" borderId="6" xfId="0" applyFont="1" applyBorder="1" applyAlignment="1">
      <alignment horizontal="left" vertical="center" wrapText="1"/>
    </xf>
    <xf numFmtId="0" fontId="86" fillId="0" borderId="6" xfId="0" applyFont="1" applyBorder="1" applyAlignment="1">
      <alignment horizontal="right" wrapText="1"/>
    </xf>
    <xf numFmtId="0" fontId="81" fillId="0" borderId="0" xfId="44" applyNumberFormat="1" applyFont="1" applyFill="1" applyAlignment="1">
      <alignment horizontal="center" vertical="center"/>
    </xf>
    <xf numFmtId="0" fontId="82" fillId="0" borderId="0" xfId="44" applyNumberFormat="1" applyFont="1" applyFill="1" applyAlignment="1">
      <alignment horizontal="center" vertical="center"/>
    </xf>
    <xf numFmtId="187" fontId="82" fillId="0" borderId="0" xfId="44" applyNumberFormat="1" applyFont="1" applyFill="1" applyAlignment="1">
      <alignment horizontal="center" vertical="center"/>
    </xf>
    <xf numFmtId="187" fontId="82" fillId="0" borderId="0" xfId="44" applyNumberFormat="1" applyFont="1" applyFill="1" applyAlignment="1" applyProtection="1">
      <alignment horizontal="center" vertical="center"/>
      <protection locked="0"/>
    </xf>
    <xf numFmtId="0" fontId="3" fillId="0" borderId="0" xfId="44" applyNumberFormat="1" applyFont="1" applyFill="1" applyAlignment="1">
      <alignment horizontal="center" vertical="center"/>
    </xf>
    <xf numFmtId="0" fontId="10" fillId="0" borderId="0" xfId="44" applyNumberFormat="1" applyFont="1" applyFill="1" applyAlignment="1">
      <alignment horizontal="center" vertical="center"/>
    </xf>
    <xf numFmtId="187" fontId="10" fillId="0" borderId="0" xfId="44" applyNumberFormat="1" applyFont="1" applyFill="1" applyAlignment="1">
      <alignment horizontal="center" vertical="center"/>
    </xf>
    <xf numFmtId="187" fontId="10" fillId="0" borderId="0" xfId="44" applyNumberFormat="1" applyFont="1" applyFill="1" applyAlignment="1" applyProtection="1">
      <alignment horizontal="center" vertical="center"/>
      <protection locked="0"/>
    </xf>
    <xf numFmtId="0" fontId="38" fillId="0" borderId="0" xfId="33" applyFont="1" applyFill="1" applyAlignment="1">
      <alignment horizontal="center" vertical="center"/>
    </xf>
    <xf numFmtId="0" fontId="24" fillId="0" borderId="11" xfId="33" applyFont="1" applyFill="1" applyBorder="1" applyAlignment="1">
      <alignment horizontal="right"/>
    </xf>
    <xf numFmtId="0" fontId="16" fillId="0" borderId="11" xfId="33" applyFont="1" applyFill="1" applyBorder="1" applyAlignment="1">
      <alignment horizontal="right"/>
    </xf>
    <xf numFmtId="0" fontId="24" fillId="0" borderId="16" xfId="33" applyFont="1" applyFill="1" applyBorder="1" applyAlignment="1">
      <alignment vertical="center" wrapText="1"/>
    </xf>
    <xf numFmtId="0" fontId="49" fillId="0" borderId="0" xfId="39" applyNumberFormat="1" applyFont="1" applyFill="1" applyAlignment="1" applyProtection="1">
      <alignment horizontal="center" vertical="center"/>
    </xf>
    <xf numFmtId="0" fontId="50" fillId="0" borderId="0" xfId="39" applyNumberFormat="1" applyFont="1" applyFill="1" applyAlignment="1" applyProtection="1">
      <alignment horizontal="center" vertical="center"/>
    </xf>
    <xf numFmtId="0" fontId="7" fillId="0" borderId="0" xfId="39" applyNumberFormat="1" applyFont="1" applyFill="1" applyAlignment="1" applyProtection="1">
      <alignment horizontal="center" vertical="center"/>
    </xf>
    <xf numFmtId="0" fontId="22" fillId="0" borderId="0" xfId="39" applyNumberFormat="1" applyFont="1" applyFill="1" applyAlignment="1" applyProtection="1">
      <alignment horizontal="center" vertical="center"/>
    </xf>
    <xf numFmtId="0" fontId="7" fillId="0" borderId="0" xfId="39" applyNumberFormat="1" applyFont="1" applyFill="1" applyAlignment="1" applyProtection="1">
      <alignment horizontal="right" vertical="center"/>
    </xf>
    <xf numFmtId="0" fontId="22" fillId="0" borderId="0" xfId="39" applyNumberFormat="1" applyFont="1" applyFill="1" applyAlignment="1" applyProtection="1">
      <alignment horizontal="right" vertical="center"/>
    </xf>
    <xf numFmtId="0" fontId="51" fillId="2" borderId="16" xfId="33" applyFont="1" applyFill="1" applyBorder="1" applyAlignment="1">
      <alignment horizontal="left" vertical="center" wrapText="1"/>
    </xf>
    <xf numFmtId="0" fontId="33" fillId="2" borderId="16" xfId="33" applyFont="1" applyFill="1" applyBorder="1" applyAlignment="1">
      <alignment horizontal="left" vertical="center" wrapText="1"/>
    </xf>
    <xf numFmtId="0" fontId="39" fillId="0" borderId="0" xfId="33" applyFont="1" applyFill="1" applyAlignment="1" applyProtection="1">
      <alignment horizontal="center" vertical="center"/>
    </xf>
    <xf numFmtId="0" fontId="39" fillId="0" borderId="0" xfId="33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80" fontId="31" fillId="0" borderId="11" xfId="0" applyNumberFormat="1" applyFont="1" applyBorder="1" applyAlignment="1" applyProtection="1">
      <alignment horizontal="right" vertical="center" wrapText="1"/>
      <protection locked="0"/>
    </xf>
    <xf numFmtId="0" fontId="31" fillId="0" borderId="0" xfId="0" applyFont="1" applyBorder="1" applyAlignment="1">
      <alignment horizontal="left" vertical="center" wrapText="1"/>
    </xf>
    <xf numFmtId="14" fontId="60" fillId="0" borderId="12" xfId="0" applyNumberFormat="1" applyFont="1" applyBorder="1" applyAlignment="1" applyProtection="1">
      <alignment horizontal="center" vertical="center" wrapText="1"/>
      <protection locked="0"/>
    </xf>
    <xf numFmtId="14" fontId="60" fillId="0" borderId="15" xfId="0" applyNumberFormat="1" applyFont="1" applyBorder="1" applyAlignment="1" applyProtection="1">
      <alignment horizontal="center" vertical="center" wrapText="1"/>
      <protection locked="0"/>
    </xf>
    <xf numFmtId="184" fontId="61" fillId="0" borderId="12" xfId="0" applyNumberFormat="1" applyFont="1" applyBorder="1" applyAlignment="1" applyProtection="1">
      <alignment horizontal="center" vertical="center" wrapText="1"/>
      <protection locked="0"/>
    </xf>
    <xf numFmtId="184" fontId="61" fillId="0" borderId="15" xfId="0" applyNumberFormat="1" applyFont="1" applyBorder="1" applyAlignment="1" applyProtection="1">
      <alignment horizontal="center" vertical="center" wrapText="1"/>
      <protection locked="0"/>
    </xf>
    <xf numFmtId="0" fontId="40" fillId="0" borderId="16" xfId="47" applyFont="1" applyFill="1" applyBorder="1" applyAlignment="1">
      <alignment horizontal="left" vertical="center" wrapText="1"/>
    </xf>
    <xf numFmtId="0" fontId="38" fillId="0" borderId="0" xfId="39" applyNumberFormat="1" applyFont="1" applyFill="1" applyAlignment="1" applyProtection="1">
      <alignment horizontal="center" vertical="center"/>
    </xf>
    <xf numFmtId="0" fontId="39" fillId="0" borderId="0" xfId="39" applyNumberFormat="1" applyFont="1" applyFill="1" applyAlignment="1" applyProtection="1">
      <alignment horizontal="center" vertical="center"/>
    </xf>
    <xf numFmtId="0" fontId="40" fillId="0" borderId="0" xfId="39" applyNumberFormat="1" applyFont="1" applyFill="1" applyAlignment="1" applyProtection="1">
      <alignment horizontal="right" vertical="center"/>
    </xf>
    <xf numFmtId="0" fontId="49" fillId="0" borderId="0" xfId="33" applyFont="1" applyFill="1" applyAlignment="1">
      <alignment horizontal="center" vertical="center"/>
    </xf>
    <xf numFmtId="0" fontId="50" fillId="0" borderId="0" xfId="33" applyFont="1" applyFill="1" applyAlignment="1">
      <alignment horizontal="center" vertical="center"/>
    </xf>
    <xf numFmtId="0" fontId="51" fillId="0" borderId="0" xfId="33" applyFont="1" applyFill="1" applyAlignment="1">
      <alignment horizontal="left" vertical="center" wrapText="1"/>
    </xf>
    <xf numFmtId="0" fontId="24" fillId="2" borderId="11" xfId="33" applyFont="1" applyFill="1" applyBorder="1" applyAlignment="1">
      <alignment horizontal="center" vertical="center"/>
    </xf>
    <xf numFmtId="0" fontId="38" fillId="0" borderId="0" xfId="0" applyNumberFormat="1" applyFont="1" applyFill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center" vertical="center"/>
    </xf>
    <xf numFmtId="0" fontId="40" fillId="0" borderId="0" xfId="0" applyNumberFormat="1" applyFont="1" applyFill="1" applyAlignment="1" applyProtection="1">
      <alignment horizontal="right" vertical="center"/>
    </xf>
    <xf numFmtId="0" fontId="30" fillId="0" borderId="0" xfId="0" applyFont="1" applyBorder="1" applyAlignment="1">
      <alignment horizontal="right" vertical="center" wrapText="1"/>
    </xf>
    <xf numFmtId="0" fontId="30" fillId="0" borderId="6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83" fontId="30" fillId="0" borderId="0" xfId="0" applyNumberFormat="1" applyFont="1" applyAlignment="1">
      <alignment horizontal="right" vertical="center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55" applyNumberFormat="1" applyFont="1" applyFill="1" applyAlignment="1" applyProtection="1">
      <alignment horizontal="right" vertical="center"/>
    </xf>
    <xf numFmtId="40" fontId="5" fillId="2" borderId="2" xfId="56" applyNumberFormat="1" applyFont="1" applyFill="1" applyBorder="1" applyAlignment="1" applyProtection="1">
      <alignment horizontal="center" vertical="center"/>
    </xf>
    <xf numFmtId="40" fontId="5" fillId="2" borderId="3" xfId="56" applyNumberFormat="1" applyFont="1" applyFill="1" applyBorder="1" applyAlignment="1" applyProtection="1">
      <alignment horizontal="center" vertical="center"/>
    </xf>
    <xf numFmtId="40" fontId="5" fillId="2" borderId="4" xfId="56" applyNumberFormat="1" applyFont="1" applyFill="1" applyBorder="1" applyAlignment="1" applyProtection="1">
      <alignment horizontal="center" vertical="center"/>
    </xf>
    <xf numFmtId="0" fontId="5" fillId="2" borderId="1" xfId="55" applyNumberFormat="1" applyFont="1" applyFill="1" applyBorder="1" applyAlignment="1" applyProtection="1">
      <alignment horizontal="center" vertical="center"/>
    </xf>
  </cellXfs>
  <cellStyles count="74">
    <cellStyle name="20% - 着色 1" xfId="18"/>
    <cellStyle name="20% - 着色 2" xfId="20"/>
    <cellStyle name="20% - 着色 3" xfId="21"/>
    <cellStyle name="20% - 着色 4" xfId="23"/>
    <cellStyle name="20% - 着色 5" xfId="8"/>
    <cellStyle name="20% - 着色 6" xfId="24"/>
    <cellStyle name="40% - 着色 1" xfId="26"/>
    <cellStyle name="40% - 着色 2" xfId="27"/>
    <cellStyle name="40% - 着色 3" xfId="6"/>
    <cellStyle name="40% - 着色 4" xfId="9"/>
    <cellStyle name="40% - 着色 5" xfId="10"/>
    <cellStyle name="40% - 着色 6" xfId="28"/>
    <cellStyle name="60% - 着色 1" xfId="15"/>
    <cellStyle name="60% - 着色 2" xfId="1"/>
    <cellStyle name="60% - 着色 3" xfId="22"/>
    <cellStyle name="60% - 着色 4" xfId="12"/>
    <cellStyle name="60% - 着色 5" xfId="29"/>
    <cellStyle name="60% - 着色 6" xfId="30"/>
    <cellStyle name="差_StartUp" xfId="31"/>
    <cellStyle name="常规" xfId="0" builtinId="0"/>
    <cellStyle name="常规 10" xfId="32"/>
    <cellStyle name="常规 2" xfId="33"/>
    <cellStyle name="常规 2 2" xfId="34"/>
    <cellStyle name="常规 2 2 2" xfId="35"/>
    <cellStyle name="常规 2 2 3" xfId="14"/>
    <cellStyle name="常规 2 3" xfId="36"/>
    <cellStyle name="常规 2 3 2" xfId="37"/>
    <cellStyle name="常规 2 4" xfId="38"/>
    <cellStyle name="常规 2 5" xfId="39"/>
    <cellStyle name="常规 2 6" xfId="41"/>
    <cellStyle name="常规 2_调整预算" xfId="42"/>
    <cellStyle name="常规 3" xfId="43"/>
    <cellStyle name="常规 3 2" xfId="45"/>
    <cellStyle name="常规 3 3" xfId="46"/>
    <cellStyle name="常规 3 4" xfId="47"/>
    <cellStyle name="常规 3_2011年江北区财力计算表（年终）20120118" xfId="13"/>
    <cellStyle name="常规 4" xfId="48"/>
    <cellStyle name="常规 4 2" xfId="49"/>
    <cellStyle name="常规 5" xfId="50"/>
    <cellStyle name="常规 5 2" xfId="5"/>
    <cellStyle name="常规 5_江北区2012年财力预测及调整预算(20121108科室汇总后)" xfId="51"/>
    <cellStyle name="常规 6" xfId="4"/>
    <cellStyle name="常规 7" xfId="52"/>
    <cellStyle name="常规 8" xfId="53"/>
    <cellStyle name="常规 9" xfId="54"/>
    <cellStyle name="常规_2007人代会数据 2" xfId="44"/>
    <cellStyle name="常规_801001石马河街道2020年终决算录入表" xfId="55"/>
    <cellStyle name="常规_802001_大石坝街道2020年终决算录入表" xfId="56"/>
    <cellStyle name="常规_804001华新街街道2020年终决算录入表" xfId="57"/>
    <cellStyle name="常规_805001-五里店街道2020年终决算录入表终" xfId="58"/>
    <cellStyle name="常规_806001 江北城街道  2020年终决算录入表" xfId="59"/>
    <cellStyle name="常规_807001-寸滩2020年终决算录入表" xfId="60"/>
    <cellStyle name="常规_808001-铁山坪2020年终决算录入表" xfId="61"/>
    <cellStyle name="常规_809001-郭家沱街道2020年终决算录入表" xfId="62"/>
    <cellStyle name="好_StartUp" xfId="3"/>
    <cellStyle name="千位分隔" xfId="2" builtinId="3"/>
    <cellStyle name="千位分隔 2" xfId="63"/>
    <cellStyle name="千位分隔 2 2" xfId="64"/>
    <cellStyle name="千位分隔 2 2 2" xfId="65"/>
    <cellStyle name="千位分隔 2 2_调整预算" xfId="19"/>
    <cellStyle name="千位分隔 2 3 2 2 2" xfId="66"/>
    <cellStyle name="千位分隔 2 3 2 2 2 2" xfId="67"/>
    <cellStyle name="千位分隔 2 3 2 2 2 3" xfId="68"/>
    <cellStyle name="千位分隔 2 4 2" xfId="69"/>
    <cellStyle name="千位分隔 3" xfId="70"/>
    <cellStyle name="千位分隔[0] 2" xfId="16"/>
    <cellStyle name="千位分隔[0] 3" xfId="17"/>
    <cellStyle name="千位分隔[0] 3 2" xfId="40"/>
    <cellStyle name="着色 1" xfId="7"/>
    <cellStyle name="着色 2" xfId="25"/>
    <cellStyle name="着色 3" xfId="71"/>
    <cellStyle name="着色 4" xfId="72"/>
    <cellStyle name="着色 5" xfId="11"/>
    <cellStyle name="着色 6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zoomScaleNormal="100" zoomScaleSheetLayoutView="100" workbookViewId="0">
      <selection activeCell="K3" sqref="K3"/>
    </sheetView>
  </sheetViews>
  <sheetFormatPr defaultColWidth="9" defaultRowHeight="13.5"/>
  <cols>
    <col min="7" max="7" width="27.875" customWidth="1"/>
  </cols>
  <sheetData>
    <row r="1" spans="1:7" ht="20.25" customHeight="1">
      <c r="A1" s="314" t="s">
        <v>0</v>
      </c>
      <c r="B1" s="314"/>
    </row>
    <row r="2" spans="1:7" ht="28.5" customHeight="1">
      <c r="A2" s="315" t="s">
        <v>1</v>
      </c>
      <c r="B2" s="315"/>
      <c r="C2" s="315"/>
      <c r="D2" s="315"/>
      <c r="E2" s="315"/>
      <c r="F2" s="315"/>
      <c r="G2" s="315"/>
    </row>
    <row r="3" spans="1:7" ht="18" customHeight="1">
      <c r="A3" s="316" t="s">
        <v>2</v>
      </c>
      <c r="B3" s="316"/>
      <c r="C3" s="316"/>
      <c r="D3" s="316"/>
      <c r="E3" s="316"/>
      <c r="F3" s="316"/>
      <c r="G3" s="316"/>
    </row>
    <row r="4" spans="1:7" ht="28.5" customHeight="1">
      <c r="A4" s="317" t="s">
        <v>3</v>
      </c>
      <c r="B4" s="317"/>
      <c r="C4" s="317"/>
      <c r="D4" s="317"/>
      <c r="E4" s="317"/>
      <c r="F4" s="317"/>
      <c r="G4" s="317"/>
    </row>
    <row r="5" spans="1:7" ht="28.5" customHeight="1">
      <c r="A5" s="317" t="s">
        <v>4</v>
      </c>
      <c r="B5" s="317"/>
      <c r="C5" s="317"/>
      <c r="D5" s="317"/>
      <c r="E5" s="317"/>
      <c r="F5" s="317"/>
      <c r="G5" s="317"/>
    </row>
    <row r="6" spans="1:7" ht="28.5" customHeight="1">
      <c r="A6" s="317" t="s">
        <v>5</v>
      </c>
      <c r="B6" s="317"/>
      <c r="C6" s="317"/>
      <c r="D6" s="317"/>
      <c r="E6" s="317"/>
      <c r="F6" s="317"/>
      <c r="G6" s="317"/>
    </row>
    <row r="7" spans="1:7" ht="28.5" customHeight="1">
      <c r="A7" s="317" t="s">
        <v>6</v>
      </c>
      <c r="B7" s="317"/>
      <c r="C7" s="317"/>
      <c r="D7" s="317"/>
      <c r="E7" s="317"/>
      <c r="F7" s="317"/>
      <c r="G7" s="317"/>
    </row>
    <row r="8" spans="1:7" ht="28.5" customHeight="1">
      <c r="A8" s="317" t="s">
        <v>7</v>
      </c>
      <c r="B8" s="317"/>
      <c r="C8" s="317"/>
      <c r="D8" s="317"/>
      <c r="E8" s="317"/>
      <c r="F8" s="317"/>
      <c r="G8" s="317"/>
    </row>
    <row r="9" spans="1:7" ht="28.5" customHeight="1">
      <c r="A9" s="317" t="s">
        <v>8</v>
      </c>
      <c r="B9" s="317"/>
      <c r="C9" s="317"/>
      <c r="D9" s="317"/>
      <c r="E9" s="317"/>
      <c r="F9" s="317"/>
      <c r="G9" s="317"/>
    </row>
    <row r="10" spans="1:7" ht="28.5" customHeight="1">
      <c r="A10" s="317" t="s">
        <v>9</v>
      </c>
      <c r="B10" s="317"/>
      <c r="C10" s="317"/>
      <c r="D10" s="317"/>
      <c r="E10" s="317"/>
      <c r="F10" s="317"/>
      <c r="G10" s="317"/>
    </row>
    <row r="11" spans="1:7" ht="28.5" customHeight="1">
      <c r="A11" s="317" t="s">
        <v>10</v>
      </c>
      <c r="B11" s="317"/>
      <c r="C11" s="317"/>
      <c r="D11" s="317"/>
      <c r="E11" s="317"/>
      <c r="F11" s="317"/>
      <c r="G11" s="317"/>
    </row>
    <row r="12" spans="1:7" ht="28.5" customHeight="1">
      <c r="A12" s="317" t="s">
        <v>11</v>
      </c>
      <c r="B12" s="317"/>
      <c r="C12" s="317"/>
      <c r="D12" s="317"/>
      <c r="E12" s="317"/>
      <c r="F12" s="317"/>
      <c r="G12" s="317"/>
    </row>
    <row r="13" spans="1:7" ht="28.5" customHeight="1">
      <c r="A13" s="317" t="s">
        <v>12</v>
      </c>
      <c r="B13" s="317"/>
      <c r="C13" s="317"/>
      <c r="D13" s="317"/>
      <c r="E13" s="317"/>
      <c r="F13" s="317"/>
      <c r="G13" s="317"/>
    </row>
    <row r="14" spans="1:7" ht="28.5" customHeight="1">
      <c r="A14" s="317" t="s">
        <v>13</v>
      </c>
      <c r="B14" s="317"/>
      <c r="C14" s="317"/>
      <c r="D14" s="317"/>
      <c r="E14" s="317"/>
      <c r="F14" s="317"/>
      <c r="G14" s="317"/>
    </row>
    <row r="15" spans="1:7" ht="28.5" customHeight="1">
      <c r="A15" s="317" t="s">
        <v>14</v>
      </c>
      <c r="B15" s="317"/>
      <c r="C15" s="317"/>
      <c r="D15" s="317"/>
      <c r="E15" s="317"/>
      <c r="F15" s="317"/>
      <c r="G15" s="317"/>
    </row>
    <row r="16" spans="1:7" ht="28.5" customHeight="1">
      <c r="A16" s="317" t="s">
        <v>15</v>
      </c>
      <c r="B16" s="317"/>
      <c r="C16" s="317"/>
      <c r="D16" s="317"/>
      <c r="E16" s="317"/>
      <c r="F16" s="317"/>
      <c r="G16" s="317"/>
    </row>
    <row r="17" spans="1:7" ht="28.5" customHeight="1">
      <c r="A17" s="317" t="s">
        <v>16</v>
      </c>
      <c r="B17" s="317"/>
      <c r="C17" s="317"/>
      <c r="D17" s="317"/>
      <c r="E17" s="317"/>
      <c r="F17" s="317"/>
      <c r="G17" s="317"/>
    </row>
    <row r="18" spans="1:7" ht="28.5" customHeight="1">
      <c r="A18" s="317" t="s">
        <v>17</v>
      </c>
      <c r="B18" s="317"/>
      <c r="C18" s="317"/>
      <c r="D18" s="317"/>
      <c r="E18" s="317"/>
      <c r="F18" s="317"/>
      <c r="G18" s="317"/>
    </row>
    <row r="19" spans="1:7" ht="28.5" customHeight="1">
      <c r="A19" s="317" t="s">
        <v>18</v>
      </c>
      <c r="B19" s="317"/>
      <c r="C19" s="317"/>
      <c r="D19" s="317"/>
      <c r="E19" s="317"/>
      <c r="F19" s="317"/>
      <c r="G19" s="317"/>
    </row>
    <row r="20" spans="1:7" ht="28.5" customHeight="1">
      <c r="A20" s="317" t="s">
        <v>19</v>
      </c>
      <c r="B20" s="317"/>
      <c r="C20" s="317"/>
      <c r="D20" s="317"/>
      <c r="E20" s="317"/>
      <c r="F20" s="317"/>
      <c r="G20" s="317"/>
    </row>
    <row r="21" spans="1:7" ht="28.5" customHeight="1">
      <c r="A21" s="317" t="s">
        <v>20</v>
      </c>
      <c r="B21" s="317"/>
      <c r="C21" s="317"/>
      <c r="D21" s="317"/>
      <c r="E21" s="317"/>
      <c r="F21" s="317"/>
      <c r="G21" s="317"/>
    </row>
    <row r="22" spans="1:7" ht="28.5" customHeight="1">
      <c r="A22" s="317" t="s">
        <v>21</v>
      </c>
      <c r="B22" s="317"/>
      <c r="C22" s="317"/>
      <c r="D22" s="317"/>
      <c r="E22" s="317"/>
      <c r="F22" s="317"/>
      <c r="G22" s="317"/>
    </row>
    <row r="23" spans="1:7" ht="28.5" customHeight="1">
      <c r="A23" s="317" t="s">
        <v>22</v>
      </c>
      <c r="B23" s="317"/>
      <c r="C23" s="317"/>
      <c r="D23" s="317"/>
      <c r="E23" s="317"/>
      <c r="F23" s="317"/>
      <c r="G23" s="317"/>
    </row>
    <row r="24" spans="1:7" ht="51.75" customHeight="1">
      <c r="A24" s="318" t="s">
        <v>23</v>
      </c>
      <c r="B24" s="318"/>
      <c r="C24" s="318"/>
      <c r="D24" s="318"/>
      <c r="E24" s="318"/>
      <c r="F24" s="318"/>
      <c r="G24" s="318"/>
    </row>
    <row r="25" spans="1:7" ht="45" customHeight="1">
      <c r="A25" s="318"/>
      <c r="B25" s="318"/>
      <c r="C25" s="318"/>
      <c r="D25" s="318"/>
      <c r="E25" s="318"/>
      <c r="F25" s="318"/>
      <c r="G25" s="318"/>
    </row>
    <row r="26" spans="1:7" ht="30" customHeight="1"/>
  </sheetData>
  <mergeCells count="25">
    <mergeCell ref="A21:G21"/>
    <mergeCell ref="A22:G22"/>
    <mergeCell ref="A23:G23"/>
    <mergeCell ref="A24:G24"/>
    <mergeCell ref="A25:G25"/>
    <mergeCell ref="A16:G16"/>
    <mergeCell ref="A17:G17"/>
    <mergeCell ref="A18:G18"/>
    <mergeCell ref="A19:G19"/>
    <mergeCell ref="A20:G20"/>
    <mergeCell ref="A11:G11"/>
    <mergeCell ref="A12:G12"/>
    <mergeCell ref="A13:G13"/>
    <mergeCell ref="A14:G14"/>
    <mergeCell ref="A15:G15"/>
    <mergeCell ref="A6:G6"/>
    <mergeCell ref="A7:G7"/>
    <mergeCell ref="A8:G8"/>
    <mergeCell ref="A9:G9"/>
    <mergeCell ref="A10:G10"/>
    <mergeCell ref="A1:B1"/>
    <mergeCell ref="A2:G2"/>
    <mergeCell ref="A3:G3"/>
    <mergeCell ref="A4:G4"/>
    <mergeCell ref="A5:G5"/>
  </mergeCells>
  <phoneticPr fontId="102" type="noConversion"/>
  <pageMargins left="0.69930555555555596" right="0.69930555555555596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topLeftCell="A25" zoomScaleNormal="100" zoomScaleSheetLayoutView="100" workbookViewId="0">
      <selection activeCell="A42" sqref="A42:B42"/>
    </sheetView>
  </sheetViews>
  <sheetFormatPr defaultColWidth="9" defaultRowHeight="13.5"/>
  <cols>
    <col min="1" max="1" width="52.375" customWidth="1"/>
    <col min="2" max="2" width="35.375" customWidth="1"/>
  </cols>
  <sheetData>
    <row r="1" spans="1:9">
      <c r="A1" s="2" t="s">
        <v>743</v>
      </c>
    </row>
    <row r="2" spans="1:9" ht="36.950000000000003" customHeight="1">
      <c r="A2" s="350" t="s">
        <v>744</v>
      </c>
      <c r="B2" s="350"/>
    </row>
    <row r="3" spans="1:9" ht="15" customHeight="1">
      <c r="A3" s="351" t="s">
        <v>745</v>
      </c>
      <c r="B3" s="351"/>
    </row>
    <row r="4" spans="1:9">
      <c r="A4" s="155"/>
      <c r="B4" s="156" t="s">
        <v>26</v>
      </c>
    </row>
    <row r="5" spans="1:9" ht="23.1" customHeight="1">
      <c r="A5" s="157"/>
      <c r="B5" s="158" t="s">
        <v>31</v>
      </c>
    </row>
    <row r="6" spans="1:9" ht="18.75">
      <c r="A6" s="159" t="s">
        <v>730</v>
      </c>
      <c r="B6" s="160">
        <f>B7+B18</f>
        <v>92360</v>
      </c>
    </row>
    <row r="7" spans="1:9">
      <c r="A7" s="161" t="s">
        <v>746</v>
      </c>
      <c r="B7" s="162">
        <f>SUM(B8:B17)</f>
        <v>69147</v>
      </c>
    </row>
    <row r="8" spans="1:9" ht="25.5">
      <c r="A8" s="161" t="s">
        <v>747</v>
      </c>
      <c r="B8" s="162">
        <v>5090</v>
      </c>
      <c r="I8" s="165"/>
    </row>
    <row r="9" spans="1:9">
      <c r="A9" s="161" t="s">
        <v>748</v>
      </c>
      <c r="B9" s="162">
        <v>21766</v>
      </c>
    </row>
    <row r="10" spans="1:9">
      <c r="A10" s="161" t="s">
        <v>749</v>
      </c>
      <c r="B10" s="162">
        <v>16044</v>
      </c>
    </row>
    <row r="11" spans="1:9">
      <c r="A11" s="161" t="s">
        <v>750</v>
      </c>
      <c r="B11" s="162">
        <v>6278</v>
      </c>
    </row>
    <row r="12" spans="1:9">
      <c r="A12" s="161" t="s">
        <v>751</v>
      </c>
      <c r="B12" s="162">
        <v>1057</v>
      </c>
    </row>
    <row r="13" spans="1:9">
      <c r="A13" s="161" t="s">
        <v>752</v>
      </c>
      <c r="B13" s="162">
        <v>1384</v>
      </c>
    </row>
    <row r="14" spans="1:9">
      <c r="A14" s="161" t="s">
        <v>753</v>
      </c>
      <c r="B14" s="162">
        <v>1638</v>
      </c>
    </row>
    <row r="15" spans="1:9">
      <c r="A15" s="161" t="s">
        <v>754</v>
      </c>
      <c r="B15" s="162">
        <v>13000</v>
      </c>
    </row>
    <row r="16" spans="1:9">
      <c r="A16" s="161" t="s">
        <v>755</v>
      </c>
      <c r="B16" s="162">
        <v>1624</v>
      </c>
    </row>
    <row r="17" spans="1:2">
      <c r="A17" s="163" t="s">
        <v>756</v>
      </c>
      <c r="B17" s="162">
        <v>1266</v>
      </c>
    </row>
    <row r="18" spans="1:2">
      <c r="A18" s="163" t="s">
        <v>757</v>
      </c>
      <c r="B18" s="162">
        <f>SUM(B19:B41)</f>
        <v>23213</v>
      </c>
    </row>
    <row r="19" spans="1:2">
      <c r="A19" s="163" t="s">
        <v>758</v>
      </c>
      <c r="B19" s="162">
        <v>4730</v>
      </c>
    </row>
    <row r="20" spans="1:2">
      <c r="A20" s="163" t="s">
        <v>759</v>
      </c>
      <c r="B20" s="162">
        <v>1607</v>
      </c>
    </row>
    <row r="21" spans="1:2">
      <c r="A21" s="163" t="s">
        <v>760</v>
      </c>
      <c r="B21" s="162">
        <v>3540</v>
      </c>
    </row>
    <row r="22" spans="1:2">
      <c r="A22" s="163" t="s">
        <v>761</v>
      </c>
      <c r="B22" s="162">
        <v>2330</v>
      </c>
    </row>
    <row r="23" spans="1:2">
      <c r="A23" s="163" t="s">
        <v>762</v>
      </c>
      <c r="B23" s="162">
        <v>970</v>
      </c>
    </row>
    <row r="24" spans="1:2">
      <c r="A24" s="164" t="s">
        <v>763</v>
      </c>
      <c r="B24" s="162">
        <v>725</v>
      </c>
    </row>
    <row r="25" spans="1:2">
      <c r="A25" s="164" t="s">
        <v>764</v>
      </c>
      <c r="B25" s="162">
        <v>288</v>
      </c>
    </row>
    <row r="26" spans="1:2">
      <c r="A26" s="164" t="s">
        <v>765</v>
      </c>
      <c r="B26" s="162">
        <v>2694</v>
      </c>
    </row>
    <row r="27" spans="1:2">
      <c r="A27" s="164" t="s">
        <v>766</v>
      </c>
      <c r="B27" s="162">
        <v>193</v>
      </c>
    </row>
    <row r="28" spans="1:2">
      <c r="A28" s="164" t="s">
        <v>767</v>
      </c>
      <c r="B28" s="162">
        <v>60</v>
      </c>
    </row>
    <row r="29" spans="1:2">
      <c r="A29" s="164" t="s">
        <v>768</v>
      </c>
      <c r="B29" s="162">
        <v>150</v>
      </c>
    </row>
    <row r="30" spans="1:2">
      <c r="A30" s="164" t="s">
        <v>769</v>
      </c>
      <c r="B30" s="162">
        <v>230</v>
      </c>
    </row>
    <row r="31" spans="1:2">
      <c r="A31" s="164" t="s">
        <v>770</v>
      </c>
      <c r="B31" s="162">
        <v>770</v>
      </c>
    </row>
    <row r="32" spans="1:2">
      <c r="A32" s="164" t="s">
        <v>771</v>
      </c>
      <c r="B32" s="162">
        <v>751</v>
      </c>
    </row>
    <row r="33" spans="1:2">
      <c r="A33" s="164" t="s">
        <v>772</v>
      </c>
      <c r="B33" s="162">
        <v>117</v>
      </c>
    </row>
    <row r="34" spans="1:2">
      <c r="A34" s="164" t="s">
        <v>773</v>
      </c>
      <c r="B34" s="162">
        <v>2513</v>
      </c>
    </row>
    <row r="35" spans="1:2">
      <c r="A35" s="164" t="s">
        <v>774</v>
      </c>
      <c r="B35" s="162">
        <v>320</v>
      </c>
    </row>
    <row r="36" spans="1:2">
      <c r="A36" s="164" t="s">
        <v>775</v>
      </c>
      <c r="B36" s="162">
        <v>180</v>
      </c>
    </row>
    <row r="37" spans="1:2">
      <c r="A37" s="164" t="s">
        <v>776</v>
      </c>
      <c r="B37" s="162">
        <v>200</v>
      </c>
    </row>
    <row r="38" spans="1:2">
      <c r="A38" s="164" t="s">
        <v>777</v>
      </c>
      <c r="B38" s="162">
        <v>194</v>
      </c>
    </row>
    <row r="39" spans="1:2">
      <c r="A39" s="164" t="s">
        <v>778</v>
      </c>
      <c r="B39" s="162">
        <v>137</v>
      </c>
    </row>
    <row r="40" spans="1:2">
      <c r="A40" s="164" t="s">
        <v>779</v>
      </c>
      <c r="B40" s="162">
        <v>345</v>
      </c>
    </row>
    <row r="41" spans="1:2">
      <c r="A41" s="164" t="s">
        <v>780</v>
      </c>
      <c r="B41" s="162">
        <v>169</v>
      </c>
    </row>
    <row r="42" spans="1:2" ht="36" customHeight="1">
      <c r="A42" s="358" t="s">
        <v>781</v>
      </c>
      <c r="B42" s="358"/>
    </row>
  </sheetData>
  <mergeCells count="3">
    <mergeCell ref="A2:B2"/>
    <mergeCell ref="A3:B3"/>
    <mergeCell ref="A42:B42"/>
  </mergeCells>
  <phoneticPr fontId="102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V50"/>
  <sheetViews>
    <sheetView showGridLines="0" showZeros="0" view="pageBreakPreview" zoomScale="70" zoomScaleNormal="100" zoomScaleSheetLayoutView="70" workbookViewId="0"/>
  </sheetViews>
  <sheetFormatPr defaultColWidth="9.125" defaultRowHeight="14.25"/>
  <cols>
    <col min="1" max="1" width="36.25" style="113" customWidth="1"/>
    <col min="2" max="2" width="12.375" style="113" customWidth="1"/>
    <col min="3" max="3" width="13.625" style="113" customWidth="1"/>
    <col min="4" max="4" width="12" style="113" customWidth="1"/>
    <col min="5" max="5" width="11.75" style="113" customWidth="1"/>
    <col min="6" max="6" width="12" style="113" customWidth="1"/>
    <col min="7" max="7" width="16" style="113" hidden="1" customWidth="1"/>
    <col min="8" max="8" width="13.25" style="113" customWidth="1"/>
    <col min="9" max="9" width="12.125" style="113" customWidth="1"/>
    <col min="10" max="14" width="9.125" style="113" hidden="1" customWidth="1"/>
    <col min="15" max="257" width="9.125" style="113"/>
    <col min="258" max="258" width="36.25" style="113" customWidth="1"/>
    <col min="259" max="261" width="16" style="113" customWidth="1"/>
    <col min="262" max="262" width="34" style="113" customWidth="1"/>
    <col min="263" max="265" width="15.125" style="113" customWidth="1"/>
    <col min="266" max="270" width="9.125" style="113" hidden="1" customWidth="1"/>
    <col min="271" max="513" width="9.125" style="113"/>
    <col min="514" max="514" width="36.25" style="113" customWidth="1"/>
    <col min="515" max="517" width="16" style="113" customWidth="1"/>
    <col min="518" max="518" width="34" style="113" customWidth="1"/>
    <col min="519" max="521" width="15.125" style="113" customWidth="1"/>
    <col min="522" max="526" width="9.125" style="113" hidden="1" customWidth="1"/>
    <col min="527" max="769" width="9.125" style="113"/>
    <col min="770" max="770" width="36.25" style="113" customWidth="1"/>
    <col min="771" max="773" width="16" style="113" customWidth="1"/>
    <col min="774" max="774" width="34" style="113" customWidth="1"/>
    <col min="775" max="777" width="15.125" style="113" customWidth="1"/>
    <col min="778" max="782" width="9.125" style="113" hidden="1" customWidth="1"/>
    <col min="783" max="1025" width="9.125" style="113"/>
    <col min="1026" max="1026" width="36.25" style="113" customWidth="1"/>
    <col min="1027" max="1029" width="16" style="113" customWidth="1"/>
    <col min="1030" max="1030" width="34" style="113" customWidth="1"/>
    <col min="1031" max="1033" width="15.125" style="113" customWidth="1"/>
    <col min="1034" max="1038" width="9.125" style="113" hidden="1" customWidth="1"/>
    <col min="1039" max="1281" width="9.125" style="113"/>
    <col min="1282" max="1282" width="36.25" style="113" customWidth="1"/>
    <col min="1283" max="1285" width="16" style="113" customWidth="1"/>
    <col min="1286" max="1286" width="34" style="113" customWidth="1"/>
    <col min="1287" max="1289" width="15.125" style="113" customWidth="1"/>
    <col min="1290" max="1294" width="9.125" style="113" hidden="1" customWidth="1"/>
    <col min="1295" max="1537" width="9.125" style="113"/>
    <col min="1538" max="1538" width="36.25" style="113" customWidth="1"/>
    <col min="1539" max="1541" width="16" style="113" customWidth="1"/>
    <col min="1542" max="1542" width="34" style="113" customWidth="1"/>
    <col min="1543" max="1545" width="15.125" style="113" customWidth="1"/>
    <col min="1546" max="1550" width="9.125" style="113" hidden="1" customWidth="1"/>
    <col min="1551" max="1793" width="9.125" style="113"/>
    <col min="1794" max="1794" width="36.25" style="113" customWidth="1"/>
    <col min="1795" max="1797" width="16" style="113" customWidth="1"/>
    <col min="1798" max="1798" width="34" style="113" customWidth="1"/>
    <col min="1799" max="1801" width="15.125" style="113" customWidth="1"/>
    <col min="1802" max="1806" width="9.125" style="113" hidden="1" customWidth="1"/>
    <col min="1807" max="2049" width="9.125" style="113"/>
    <col min="2050" max="2050" width="36.25" style="113" customWidth="1"/>
    <col min="2051" max="2053" width="16" style="113" customWidth="1"/>
    <col min="2054" max="2054" width="34" style="113" customWidth="1"/>
    <col min="2055" max="2057" width="15.125" style="113" customWidth="1"/>
    <col min="2058" max="2062" width="9.125" style="113" hidden="1" customWidth="1"/>
    <col min="2063" max="2305" width="9.125" style="113"/>
    <col min="2306" max="2306" width="36.25" style="113" customWidth="1"/>
    <col min="2307" max="2309" width="16" style="113" customWidth="1"/>
    <col min="2310" max="2310" width="34" style="113" customWidth="1"/>
    <col min="2311" max="2313" width="15.125" style="113" customWidth="1"/>
    <col min="2314" max="2318" width="9.125" style="113" hidden="1" customWidth="1"/>
    <col min="2319" max="2561" width="9.125" style="113"/>
    <col min="2562" max="2562" width="36.25" style="113" customWidth="1"/>
    <col min="2563" max="2565" width="16" style="113" customWidth="1"/>
    <col min="2566" max="2566" width="34" style="113" customWidth="1"/>
    <col min="2567" max="2569" width="15.125" style="113" customWidth="1"/>
    <col min="2570" max="2574" width="9.125" style="113" hidden="1" customWidth="1"/>
    <col min="2575" max="2817" width="9.125" style="113"/>
    <col min="2818" max="2818" width="36.25" style="113" customWidth="1"/>
    <col min="2819" max="2821" width="16" style="113" customWidth="1"/>
    <col min="2822" max="2822" width="34" style="113" customWidth="1"/>
    <col min="2823" max="2825" width="15.125" style="113" customWidth="1"/>
    <col min="2826" max="2830" width="9.125" style="113" hidden="1" customWidth="1"/>
    <col min="2831" max="3073" width="9.125" style="113"/>
    <col min="3074" max="3074" width="36.25" style="113" customWidth="1"/>
    <col min="3075" max="3077" width="16" style="113" customWidth="1"/>
    <col min="3078" max="3078" width="34" style="113" customWidth="1"/>
    <col min="3079" max="3081" width="15.125" style="113" customWidth="1"/>
    <col min="3082" max="3086" width="9.125" style="113" hidden="1" customWidth="1"/>
    <col min="3087" max="3329" width="9.125" style="113"/>
    <col min="3330" max="3330" width="36.25" style="113" customWidth="1"/>
    <col min="3331" max="3333" width="16" style="113" customWidth="1"/>
    <col min="3334" max="3334" width="34" style="113" customWidth="1"/>
    <col min="3335" max="3337" width="15.125" style="113" customWidth="1"/>
    <col min="3338" max="3342" width="9.125" style="113" hidden="1" customWidth="1"/>
    <col min="3343" max="3585" width="9.125" style="113"/>
    <col min="3586" max="3586" width="36.25" style="113" customWidth="1"/>
    <col min="3587" max="3589" width="16" style="113" customWidth="1"/>
    <col min="3590" max="3590" width="34" style="113" customWidth="1"/>
    <col min="3591" max="3593" width="15.125" style="113" customWidth="1"/>
    <col min="3594" max="3598" width="9.125" style="113" hidden="1" customWidth="1"/>
    <col min="3599" max="3841" width="9.125" style="113"/>
    <col min="3842" max="3842" width="36.25" style="113" customWidth="1"/>
    <col min="3843" max="3845" width="16" style="113" customWidth="1"/>
    <col min="3846" max="3846" width="34" style="113" customWidth="1"/>
    <col min="3847" max="3849" width="15.125" style="113" customWidth="1"/>
    <col min="3850" max="3854" width="9.125" style="113" hidden="1" customWidth="1"/>
    <col min="3855" max="4097" width="9.125" style="113"/>
    <col min="4098" max="4098" width="36.25" style="113" customWidth="1"/>
    <col min="4099" max="4101" width="16" style="113" customWidth="1"/>
    <col min="4102" max="4102" width="34" style="113" customWidth="1"/>
    <col min="4103" max="4105" width="15.125" style="113" customWidth="1"/>
    <col min="4106" max="4110" width="9.125" style="113" hidden="1" customWidth="1"/>
    <col min="4111" max="4353" width="9.125" style="113"/>
    <col min="4354" max="4354" width="36.25" style="113" customWidth="1"/>
    <col min="4355" max="4357" width="16" style="113" customWidth="1"/>
    <col min="4358" max="4358" width="34" style="113" customWidth="1"/>
    <col min="4359" max="4361" width="15.125" style="113" customWidth="1"/>
    <col min="4362" max="4366" width="9.125" style="113" hidden="1" customWidth="1"/>
    <col min="4367" max="4609" width="9.125" style="113"/>
    <col min="4610" max="4610" width="36.25" style="113" customWidth="1"/>
    <col min="4611" max="4613" width="16" style="113" customWidth="1"/>
    <col min="4614" max="4614" width="34" style="113" customWidth="1"/>
    <col min="4615" max="4617" width="15.125" style="113" customWidth="1"/>
    <col min="4618" max="4622" width="9.125" style="113" hidden="1" customWidth="1"/>
    <col min="4623" max="4865" width="9.125" style="113"/>
    <col min="4866" max="4866" width="36.25" style="113" customWidth="1"/>
    <col min="4867" max="4869" width="16" style="113" customWidth="1"/>
    <col min="4870" max="4870" width="34" style="113" customWidth="1"/>
    <col min="4871" max="4873" width="15.125" style="113" customWidth="1"/>
    <col min="4874" max="4878" width="9.125" style="113" hidden="1" customWidth="1"/>
    <col min="4879" max="5121" width="9.125" style="113"/>
    <col min="5122" max="5122" width="36.25" style="113" customWidth="1"/>
    <col min="5123" max="5125" width="16" style="113" customWidth="1"/>
    <col min="5126" max="5126" width="34" style="113" customWidth="1"/>
    <col min="5127" max="5129" width="15.125" style="113" customWidth="1"/>
    <col min="5130" max="5134" width="9.125" style="113" hidden="1" customWidth="1"/>
    <col min="5135" max="5377" width="9.125" style="113"/>
    <col min="5378" max="5378" width="36.25" style="113" customWidth="1"/>
    <col min="5379" max="5381" width="16" style="113" customWidth="1"/>
    <col min="5382" max="5382" width="34" style="113" customWidth="1"/>
    <col min="5383" max="5385" width="15.125" style="113" customWidth="1"/>
    <col min="5386" max="5390" width="9.125" style="113" hidden="1" customWidth="1"/>
    <col min="5391" max="5633" width="9.125" style="113"/>
    <col min="5634" max="5634" width="36.25" style="113" customWidth="1"/>
    <col min="5635" max="5637" width="16" style="113" customWidth="1"/>
    <col min="5638" max="5638" width="34" style="113" customWidth="1"/>
    <col min="5639" max="5641" width="15.125" style="113" customWidth="1"/>
    <col min="5642" max="5646" width="9.125" style="113" hidden="1" customWidth="1"/>
    <col min="5647" max="5889" width="9.125" style="113"/>
    <col min="5890" max="5890" width="36.25" style="113" customWidth="1"/>
    <col min="5891" max="5893" width="16" style="113" customWidth="1"/>
    <col min="5894" max="5894" width="34" style="113" customWidth="1"/>
    <col min="5895" max="5897" width="15.125" style="113" customWidth="1"/>
    <col min="5898" max="5902" width="9.125" style="113" hidden="1" customWidth="1"/>
    <col min="5903" max="6145" width="9.125" style="113"/>
    <col min="6146" max="6146" width="36.25" style="113" customWidth="1"/>
    <col min="6147" max="6149" width="16" style="113" customWidth="1"/>
    <col min="6150" max="6150" width="34" style="113" customWidth="1"/>
    <col min="6151" max="6153" width="15.125" style="113" customWidth="1"/>
    <col min="6154" max="6158" width="9.125" style="113" hidden="1" customWidth="1"/>
    <col min="6159" max="6401" width="9.125" style="113"/>
    <col min="6402" max="6402" width="36.25" style="113" customWidth="1"/>
    <col min="6403" max="6405" width="16" style="113" customWidth="1"/>
    <col min="6406" max="6406" width="34" style="113" customWidth="1"/>
    <col min="6407" max="6409" width="15.125" style="113" customWidth="1"/>
    <col min="6410" max="6414" width="9.125" style="113" hidden="1" customWidth="1"/>
    <col min="6415" max="6657" width="9.125" style="113"/>
    <col min="6658" max="6658" width="36.25" style="113" customWidth="1"/>
    <col min="6659" max="6661" width="16" style="113" customWidth="1"/>
    <col min="6662" max="6662" width="34" style="113" customWidth="1"/>
    <col min="6663" max="6665" width="15.125" style="113" customWidth="1"/>
    <col min="6666" max="6670" width="9.125" style="113" hidden="1" customWidth="1"/>
    <col min="6671" max="6913" width="9.125" style="113"/>
    <col min="6914" max="6914" width="36.25" style="113" customWidth="1"/>
    <col min="6915" max="6917" width="16" style="113" customWidth="1"/>
    <col min="6918" max="6918" width="34" style="113" customWidth="1"/>
    <col min="6919" max="6921" width="15.125" style="113" customWidth="1"/>
    <col min="6922" max="6926" width="9.125" style="113" hidden="1" customWidth="1"/>
    <col min="6927" max="7169" width="9.125" style="113"/>
    <col min="7170" max="7170" width="36.25" style="113" customWidth="1"/>
    <col min="7171" max="7173" width="16" style="113" customWidth="1"/>
    <col min="7174" max="7174" width="34" style="113" customWidth="1"/>
    <col min="7175" max="7177" width="15.125" style="113" customWidth="1"/>
    <col min="7178" max="7182" width="9.125" style="113" hidden="1" customWidth="1"/>
    <col min="7183" max="7425" width="9.125" style="113"/>
    <col min="7426" max="7426" width="36.25" style="113" customWidth="1"/>
    <col min="7427" max="7429" width="16" style="113" customWidth="1"/>
    <col min="7430" max="7430" width="34" style="113" customWidth="1"/>
    <col min="7431" max="7433" width="15.125" style="113" customWidth="1"/>
    <col min="7434" max="7438" width="9.125" style="113" hidden="1" customWidth="1"/>
    <col min="7439" max="7681" width="9.125" style="113"/>
    <col min="7682" max="7682" width="36.25" style="113" customWidth="1"/>
    <col min="7683" max="7685" width="16" style="113" customWidth="1"/>
    <col min="7686" max="7686" width="34" style="113" customWidth="1"/>
    <col min="7687" max="7689" width="15.125" style="113" customWidth="1"/>
    <col min="7690" max="7694" width="9.125" style="113" hidden="1" customWidth="1"/>
    <col min="7695" max="7937" width="9.125" style="113"/>
    <col min="7938" max="7938" width="36.25" style="113" customWidth="1"/>
    <col min="7939" max="7941" width="16" style="113" customWidth="1"/>
    <col min="7942" max="7942" width="34" style="113" customWidth="1"/>
    <col min="7943" max="7945" width="15.125" style="113" customWidth="1"/>
    <col min="7946" max="7950" width="9.125" style="113" hidden="1" customWidth="1"/>
    <col min="7951" max="8193" width="9.125" style="113"/>
    <col min="8194" max="8194" width="36.25" style="113" customWidth="1"/>
    <col min="8195" max="8197" width="16" style="113" customWidth="1"/>
    <col min="8198" max="8198" width="34" style="113" customWidth="1"/>
    <col min="8199" max="8201" width="15.125" style="113" customWidth="1"/>
    <col min="8202" max="8206" width="9.125" style="113" hidden="1" customWidth="1"/>
    <col min="8207" max="8449" width="9.125" style="113"/>
    <col min="8450" max="8450" width="36.25" style="113" customWidth="1"/>
    <col min="8451" max="8453" width="16" style="113" customWidth="1"/>
    <col min="8454" max="8454" width="34" style="113" customWidth="1"/>
    <col min="8455" max="8457" width="15.125" style="113" customWidth="1"/>
    <col min="8458" max="8462" width="9.125" style="113" hidden="1" customWidth="1"/>
    <col min="8463" max="8705" width="9.125" style="113"/>
    <col min="8706" max="8706" width="36.25" style="113" customWidth="1"/>
    <col min="8707" max="8709" width="16" style="113" customWidth="1"/>
    <col min="8710" max="8710" width="34" style="113" customWidth="1"/>
    <col min="8711" max="8713" width="15.125" style="113" customWidth="1"/>
    <col min="8714" max="8718" width="9.125" style="113" hidden="1" customWidth="1"/>
    <col min="8719" max="8961" width="9.125" style="113"/>
    <col min="8962" max="8962" width="36.25" style="113" customWidth="1"/>
    <col min="8963" max="8965" width="16" style="113" customWidth="1"/>
    <col min="8966" max="8966" width="34" style="113" customWidth="1"/>
    <col min="8967" max="8969" width="15.125" style="113" customWidth="1"/>
    <col min="8970" max="8974" width="9.125" style="113" hidden="1" customWidth="1"/>
    <col min="8975" max="9217" width="9.125" style="113"/>
    <col min="9218" max="9218" width="36.25" style="113" customWidth="1"/>
    <col min="9219" max="9221" width="16" style="113" customWidth="1"/>
    <col min="9222" max="9222" width="34" style="113" customWidth="1"/>
    <col min="9223" max="9225" width="15.125" style="113" customWidth="1"/>
    <col min="9226" max="9230" width="9.125" style="113" hidden="1" customWidth="1"/>
    <col min="9231" max="9473" width="9.125" style="113"/>
    <col min="9474" max="9474" width="36.25" style="113" customWidth="1"/>
    <col min="9475" max="9477" width="16" style="113" customWidth="1"/>
    <col min="9478" max="9478" width="34" style="113" customWidth="1"/>
    <col min="9479" max="9481" width="15.125" style="113" customWidth="1"/>
    <col min="9482" max="9486" width="9.125" style="113" hidden="1" customWidth="1"/>
    <col min="9487" max="9729" width="9.125" style="113"/>
    <col min="9730" max="9730" width="36.25" style="113" customWidth="1"/>
    <col min="9731" max="9733" width="16" style="113" customWidth="1"/>
    <col min="9734" max="9734" width="34" style="113" customWidth="1"/>
    <col min="9735" max="9737" width="15.125" style="113" customWidth="1"/>
    <col min="9738" max="9742" width="9.125" style="113" hidden="1" customWidth="1"/>
    <col min="9743" max="9985" width="9.125" style="113"/>
    <col min="9986" max="9986" width="36.25" style="113" customWidth="1"/>
    <col min="9987" max="9989" width="16" style="113" customWidth="1"/>
    <col min="9990" max="9990" width="34" style="113" customWidth="1"/>
    <col min="9991" max="9993" width="15.125" style="113" customWidth="1"/>
    <col min="9994" max="9998" width="9.125" style="113" hidden="1" customWidth="1"/>
    <col min="9999" max="10241" width="9.125" style="113"/>
    <col min="10242" max="10242" width="36.25" style="113" customWidth="1"/>
    <col min="10243" max="10245" width="16" style="113" customWidth="1"/>
    <col min="10246" max="10246" width="34" style="113" customWidth="1"/>
    <col min="10247" max="10249" width="15.125" style="113" customWidth="1"/>
    <col min="10250" max="10254" width="9.125" style="113" hidden="1" customWidth="1"/>
    <col min="10255" max="10497" width="9.125" style="113"/>
    <col min="10498" max="10498" width="36.25" style="113" customWidth="1"/>
    <col min="10499" max="10501" width="16" style="113" customWidth="1"/>
    <col min="10502" max="10502" width="34" style="113" customWidth="1"/>
    <col min="10503" max="10505" width="15.125" style="113" customWidth="1"/>
    <col min="10506" max="10510" width="9.125" style="113" hidden="1" customWidth="1"/>
    <col min="10511" max="10753" width="9.125" style="113"/>
    <col min="10754" max="10754" width="36.25" style="113" customWidth="1"/>
    <col min="10755" max="10757" width="16" style="113" customWidth="1"/>
    <col min="10758" max="10758" width="34" style="113" customWidth="1"/>
    <col min="10759" max="10761" width="15.125" style="113" customWidth="1"/>
    <col min="10762" max="10766" width="9.125" style="113" hidden="1" customWidth="1"/>
    <col min="10767" max="11009" width="9.125" style="113"/>
    <col min="11010" max="11010" width="36.25" style="113" customWidth="1"/>
    <col min="11011" max="11013" width="16" style="113" customWidth="1"/>
    <col min="11014" max="11014" width="34" style="113" customWidth="1"/>
    <col min="11015" max="11017" width="15.125" style="113" customWidth="1"/>
    <col min="11018" max="11022" width="9.125" style="113" hidden="1" customWidth="1"/>
    <col min="11023" max="11265" width="9.125" style="113"/>
    <col min="11266" max="11266" width="36.25" style="113" customWidth="1"/>
    <col min="11267" max="11269" width="16" style="113" customWidth="1"/>
    <col min="11270" max="11270" width="34" style="113" customWidth="1"/>
    <col min="11271" max="11273" width="15.125" style="113" customWidth="1"/>
    <col min="11274" max="11278" width="9.125" style="113" hidden="1" customWidth="1"/>
    <col min="11279" max="11521" width="9.125" style="113"/>
    <col min="11522" max="11522" width="36.25" style="113" customWidth="1"/>
    <col min="11523" max="11525" width="16" style="113" customWidth="1"/>
    <col min="11526" max="11526" width="34" style="113" customWidth="1"/>
    <col min="11527" max="11529" width="15.125" style="113" customWidth="1"/>
    <col min="11530" max="11534" width="9.125" style="113" hidden="1" customWidth="1"/>
    <col min="11535" max="11777" width="9.125" style="113"/>
    <col min="11778" max="11778" width="36.25" style="113" customWidth="1"/>
    <col min="11779" max="11781" width="16" style="113" customWidth="1"/>
    <col min="11782" max="11782" width="34" style="113" customWidth="1"/>
    <col min="11783" max="11785" width="15.125" style="113" customWidth="1"/>
    <col min="11786" max="11790" width="9.125" style="113" hidden="1" customWidth="1"/>
    <col min="11791" max="12033" width="9.125" style="113"/>
    <col min="12034" max="12034" width="36.25" style="113" customWidth="1"/>
    <col min="12035" max="12037" width="16" style="113" customWidth="1"/>
    <col min="12038" max="12038" width="34" style="113" customWidth="1"/>
    <col min="12039" max="12041" width="15.125" style="113" customWidth="1"/>
    <col min="12042" max="12046" width="9.125" style="113" hidden="1" customWidth="1"/>
    <col min="12047" max="12289" width="9.125" style="113"/>
    <col min="12290" max="12290" width="36.25" style="113" customWidth="1"/>
    <col min="12291" max="12293" width="16" style="113" customWidth="1"/>
    <col min="12294" max="12294" width="34" style="113" customWidth="1"/>
    <col min="12295" max="12297" width="15.125" style="113" customWidth="1"/>
    <col min="12298" max="12302" width="9.125" style="113" hidden="1" customWidth="1"/>
    <col min="12303" max="12545" width="9.125" style="113"/>
    <col min="12546" max="12546" width="36.25" style="113" customWidth="1"/>
    <col min="12547" max="12549" width="16" style="113" customWidth="1"/>
    <col min="12550" max="12550" width="34" style="113" customWidth="1"/>
    <col min="12551" max="12553" width="15.125" style="113" customWidth="1"/>
    <col min="12554" max="12558" width="9.125" style="113" hidden="1" customWidth="1"/>
    <col min="12559" max="12801" width="9.125" style="113"/>
    <col min="12802" max="12802" width="36.25" style="113" customWidth="1"/>
    <col min="12803" max="12805" width="16" style="113" customWidth="1"/>
    <col min="12806" max="12806" width="34" style="113" customWidth="1"/>
    <col min="12807" max="12809" width="15.125" style="113" customWidth="1"/>
    <col min="12810" max="12814" width="9.125" style="113" hidden="1" customWidth="1"/>
    <col min="12815" max="13057" width="9.125" style="113"/>
    <col min="13058" max="13058" width="36.25" style="113" customWidth="1"/>
    <col min="13059" max="13061" width="16" style="113" customWidth="1"/>
    <col min="13062" max="13062" width="34" style="113" customWidth="1"/>
    <col min="13063" max="13065" width="15.125" style="113" customWidth="1"/>
    <col min="13066" max="13070" width="9.125" style="113" hidden="1" customWidth="1"/>
    <col min="13071" max="13313" width="9.125" style="113"/>
    <col min="13314" max="13314" width="36.25" style="113" customWidth="1"/>
    <col min="13315" max="13317" width="16" style="113" customWidth="1"/>
    <col min="13318" max="13318" width="34" style="113" customWidth="1"/>
    <col min="13319" max="13321" width="15.125" style="113" customWidth="1"/>
    <col min="13322" max="13326" width="9.125" style="113" hidden="1" customWidth="1"/>
    <col min="13327" max="13569" width="9.125" style="113"/>
    <col min="13570" max="13570" width="36.25" style="113" customWidth="1"/>
    <col min="13571" max="13573" width="16" style="113" customWidth="1"/>
    <col min="13574" max="13574" width="34" style="113" customWidth="1"/>
    <col min="13575" max="13577" width="15.125" style="113" customWidth="1"/>
    <col min="13578" max="13582" width="9.125" style="113" hidden="1" customWidth="1"/>
    <col min="13583" max="13825" width="9.125" style="113"/>
    <col min="13826" max="13826" width="36.25" style="113" customWidth="1"/>
    <col min="13827" max="13829" width="16" style="113" customWidth="1"/>
    <col min="13830" max="13830" width="34" style="113" customWidth="1"/>
    <col min="13831" max="13833" width="15.125" style="113" customWidth="1"/>
    <col min="13834" max="13838" width="9.125" style="113" hidden="1" customWidth="1"/>
    <col min="13839" max="14081" width="9.125" style="113"/>
    <col min="14082" max="14082" width="36.25" style="113" customWidth="1"/>
    <col min="14083" max="14085" width="16" style="113" customWidth="1"/>
    <col min="14086" max="14086" width="34" style="113" customWidth="1"/>
    <col min="14087" max="14089" width="15.125" style="113" customWidth="1"/>
    <col min="14090" max="14094" width="9.125" style="113" hidden="1" customWidth="1"/>
    <col min="14095" max="14337" width="9.125" style="113"/>
    <col min="14338" max="14338" width="36.25" style="113" customWidth="1"/>
    <col min="14339" max="14341" width="16" style="113" customWidth="1"/>
    <col min="14342" max="14342" width="34" style="113" customWidth="1"/>
    <col min="14343" max="14345" width="15.125" style="113" customWidth="1"/>
    <col min="14346" max="14350" width="9.125" style="113" hidden="1" customWidth="1"/>
    <col min="14351" max="14593" width="9.125" style="113"/>
    <col min="14594" max="14594" width="36.25" style="113" customWidth="1"/>
    <col min="14595" max="14597" width="16" style="113" customWidth="1"/>
    <col min="14598" max="14598" width="34" style="113" customWidth="1"/>
    <col min="14599" max="14601" width="15.125" style="113" customWidth="1"/>
    <col min="14602" max="14606" width="9.125" style="113" hidden="1" customWidth="1"/>
    <col min="14607" max="14849" width="9.125" style="113"/>
    <col min="14850" max="14850" width="36.25" style="113" customWidth="1"/>
    <col min="14851" max="14853" width="16" style="113" customWidth="1"/>
    <col min="14854" max="14854" width="34" style="113" customWidth="1"/>
    <col min="14855" max="14857" width="15.125" style="113" customWidth="1"/>
    <col min="14858" max="14862" width="9.125" style="113" hidden="1" customWidth="1"/>
    <col min="14863" max="15105" width="9.125" style="113"/>
    <col min="15106" max="15106" width="36.25" style="113" customWidth="1"/>
    <col min="15107" max="15109" width="16" style="113" customWidth="1"/>
    <col min="15110" max="15110" width="34" style="113" customWidth="1"/>
    <col min="15111" max="15113" width="15.125" style="113" customWidth="1"/>
    <col min="15114" max="15118" width="9.125" style="113" hidden="1" customWidth="1"/>
    <col min="15119" max="15361" width="9.125" style="113"/>
    <col min="15362" max="15362" width="36.25" style="113" customWidth="1"/>
    <col min="15363" max="15365" width="16" style="113" customWidth="1"/>
    <col min="15366" max="15366" width="34" style="113" customWidth="1"/>
    <col min="15367" max="15369" width="15.125" style="113" customWidth="1"/>
    <col min="15370" max="15374" width="9.125" style="113" hidden="1" customWidth="1"/>
    <col min="15375" max="15617" width="9.125" style="113"/>
    <col min="15618" max="15618" width="36.25" style="113" customWidth="1"/>
    <col min="15619" max="15621" width="16" style="113" customWidth="1"/>
    <col min="15622" max="15622" width="34" style="113" customWidth="1"/>
    <col min="15623" max="15625" width="15.125" style="113" customWidth="1"/>
    <col min="15626" max="15630" width="9.125" style="113" hidden="1" customWidth="1"/>
    <col min="15631" max="15873" width="9.125" style="113"/>
    <col min="15874" max="15874" width="36.25" style="113" customWidth="1"/>
    <col min="15875" max="15877" width="16" style="113" customWidth="1"/>
    <col min="15878" max="15878" width="34" style="113" customWidth="1"/>
    <col min="15879" max="15881" width="15.125" style="113" customWidth="1"/>
    <col min="15882" max="15886" width="9.125" style="113" hidden="1" customWidth="1"/>
    <col min="15887" max="16129" width="9.125" style="113"/>
    <col min="16130" max="16130" width="36.25" style="113" customWidth="1"/>
    <col min="16131" max="16133" width="16" style="113" customWidth="1"/>
    <col min="16134" max="16134" width="34" style="113" customWidth="1"/>
    <col min="16135" max="16137" width="15.125" style="113" customWidth="1"/>
    <col min="16138" max="16142" width="9.125" style="113" hidden="1" customWidth="1"/>
    <col min="16143" max="16384" width="9.125" style="113"/>
  </cols>
  <sheetData>
    <row r="1" spans="1:15">
      <c r="A1" s="112" t="s">
        <v>782</v>
      </c>
    </row>
    <row r="2" spans="1:15" ht="26.1" customHeight="1">
      <c r="A2" s="359" t="s">
        <v>783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3" spans="1:15" ht="16.7" customHeight="1">
      <c r="A3" s="361" t="s">
        <v>597</v>
      </c>
      <c r="B3" s="361"/>
      <c r="C3" s="361"/>
      <c r="D3" s="361"/>
      <c r="E3" s="361"/>
      <c r="F3" s="361"/>
      <c r="G3" s="361"/>
      <c r="H3" s="361"/>
      <c r="I3" s="361"/>
      <c r="J3" s="146"/>
      <c r="K3" s="146"/>
      <c r="L3" s="146"/>
      <c r="M3" s="146"/>
    </row>
    <row r="4" spans="1:15" s="112" customFormat="1" ht="38.1" customHeight="1">
      <c r="A4" s="114" t="s">
        <v>784</v>
      </c>
      <c r="B4" s="114" t="s">
        <v>785</v>
      </c>
      <c r="C4" s="114" t="s">
        <v>786</v>
      </c>
      <c r="D4" s="114" t="s">
        <v>164</v>
      </c>
      <c r="E4" s="114" t="s">
        <v>787</v>
      </c>
      <c r="F4" s="114" t="s">
        <v>31</v>
      </c>
      <c r="G4" s="114" t="s">
        <v>788</v>
      </c>
      <c r="H4" s="115" t="s">
        <v>789</v>
      </c>
      <c r="I4" s="147" t="s">
        <v>790</v>
      </c>
      <c r="J4" s="148"/>
      <c r="K4" s="148"/>
      <c r="L4" s="148"/>
      <c r="M4" s="148"/>
      <c r="N4" s="149"/>
    </row>
    <row r="5" spans="1:15" ht="17.100000000000001" customHeight="1">
      <c r="A5" s="116" t="s">
        <v>791</v>
      </c>
      <c r="B5" s="117">
        <f>B6+B20</f>
        <v>261705</v>
      </c>
      <c r="C5" s="117">
        <f t="shared" ref="C5:F5" si="0">C6+C20</f>
        <v>529706</v>
      </c>
      <c r="D5" s="117">
        <f t="shared" si="0"/>
        <v>580611</v>
      </c>
      <c r="E5" s="117">
        <f t="shared" si="0"/>
        <v>583370</v>
      </c>
      <c r="F5" s="117">
        <f t="shared" si="0"/>
        <v>588999</v>
      </c>
      <c r="G5" s="118"/>
      <c r="H5" s="117"/>
      <c r="I5" s="117"/>
      <c r="J5" s="146"/>
      <c r="K5" s="146"/>
      <c r="L5" s="146"/>
      <c r="M5" s="146"/>
      <c r="N5" s="150"/>
      <c r="O5" s="151"/>
    </row>
    <row r="6" spans="1:15" ht="17.100000000000001" customHeight="1">
      <c r="A6" s="119" t="s">
        <v>103</v>
      </c>
      <c r="B6" s="120">
        <f>SUM(B7:B19)</f>
        <v>1200</v>
      </c>
      <c r="C6" s="120">
        <f t="shared" ref="C6:F6" si="1">SUM(C7:C19)</f>
        <v>1200</v>
      </c>
      <c r="D6" s="120">
        <f>C6</f>
        <v>1200</v>
      </c>
      <c r="E6" s="120">
        <f t="shared" si="1"/>
        <v>3959</v>
      </c>
      <c r="F6" s="120">
        <f t="shared" si="1"/>
        <v>3959</v>
      </c>
      <c r="G6" s="120">
        <v>4258</v>
      </c>
      <c r="H6" s="120">
        <f>F6/D6*100</f>
        <v>329.91666666666703</v>
      </c>
      <c r="I6" s="120">
        <f>(F6-G6)/G6*100</f>
        <v>-7.022076092062</v>
      </c>
      <c r="J6" s="146"/>
      <c r="K6" s="146"/>
      <c r="L6" s="146"/>
      <c r="M6" s="146"/>
      <c r="N6" s="150"/>
    </row>
    <row r="7" spans="1:15" ht="16.899999999999999" customHeight="1">
      <c r="A7" s="121" t="s">
        <v>792</v>
      </c>
      <c r="B7" s="122"/>
      <c r="C7" s="122"/>
      <c r="D7" s="122"/>
      <c r="E7" s="122"/>
      <c r="F7" s="123"/>
      <c r="G7" s="123"/>
      <c r="H7" s="122"/>
      <c r="I7" s="122"/>
      <c r="J7" s="146"/>
      <c r="K7" s="146"/>
      <c r="L7" s="146"/>
      <c r="M7" s="146"/>
      <c r="N7" s="150"/>
    </row>
    <row r="8" spans="1:15" ht="18.399999999999999" customHeight="1">
      <c r="A8" s="124" t="s">
        <v>793</v>
      </c>
      <c r="B8" s="122"/>
      <c r="C8" s="122"/>
      <c r="D8" s="122"/>
      <c r="E8" s="122"/>
      <c r="F8" s="125">
        <v>0</v>
      </c>
      <c r="G8" s="125"/>
      <c r="H8" s="122"/>
      <c r="I8" s="122"/>
      <c r="J8" s="146"/>
      <c r="K8" s="146"/>
      <c r="L8" s="146"/>
      <c r="M8" s="146"/>
      <c r="N8" s="150"/>
    </row>
    <row r="9" spans="1:15" ht="17.100000000000001" customHeight="1">
      <c r="A9" s="124" t="s">
        <v>794</v>
      </c>
      <c r="B9" s="122"/>
      <c r="C9" s="122"/>
      <c r="D9" s="122"/>
      <c r="E9" s="122"/>
      <c r="F9" s="126"/>
      <c r="G9" s="127"/>
      <c r="H9" s="122"/>
      <c r="I9" s="122"/>
      <c r="J9" s="152"/>
      <c r="K9" s="152"/>
      <c r="L9" s="152"/>
      <c r="M9" s="152"/>
      <c r="N9" s="153"/>
    </row>
    <row r="10" spans="1:15" ht="17.100000000000001" customHeight="1">
      <c r="A10" s="124" t="s">
        <v>795</v>
      </c>
      <c r="B10" s="122"/>
      <c r="C10" s="122"/>
      <c r="D10" s="122"/>
      <c r="E10" s="122"/>
      <c r="F10" s="128"/>
      <c r="G10" s="128"/>
      <c r="H10" s="122"/>
      <c r="I10" s="122"/>
      <c r="J10" s="152"/>
      <c r="K10" s="152"/>
      <c r="L10" s="152"/>
      <c r="M10" s="152"/>
      <c r="N10" s="150"/>
    </row>
    <row r="11" spans="1:15" ht="17.100000000000001" customHeight="1">
      <c r="A11" s="124" t="s">
        <v>796</v>
      </c>
      <c r="B11" s="129"/>
      <c r="C11" s="122"/>
      <c r="D11" s="122"/>
      <c r="E11" s="122"/>
      <c r="F11" s="126"/>
      <c r="G11" s="126"/>
      <c r="H11" s="122"/>
      <c r="I11" s="122"/>
      <c r="J11" s="152"/>
      <c r="K11" s="152"/>
      <c r="L11" s="152"/>
      <c r="M11" s="152"/>
      <c r="N11" s="150"/>
    </row>
    <row r="12" spans="1:15" ht="17.100000000000001" customHeight="1">
      <c r="A12" s="124" t="s">
        <v>797</v>
      </c>
      <c r="B12" s="129"/>
      <c r="C12" s="122"/>
      <c r="D12" s="122"/>
      <c r="E12" s="122"/>
      <c r="F12" s="126"/>
      <c r="G12" s="126"/>
      <c r="H12" s="122"/>
      <c r="I12" s="122"/>
      <c r="J12" s="152"/>
      <c r="K12" s="152"/>
      <c r="L12" s="152"/>
      <c r="M12" s="152"/>
      <c r="N12" s="150"/>
    </row>
    <row r="13" spans="1:15" ht="17.100000000000001" customHeight="1">
      <c r="A13" s="124" t="s">
        <v>798</v>
      </c>
      <c r="B13" s="129"/>
      <c r="C13" s="122"/>
      <c r="D13" s="122"/>
      <c r="E13" s="122"/>
      <c r="F13" s="126"/>
      <c r="G13" s="126"/>
      <c r="H13" s="122"/>
      <c r="I13" s="122"/>
      <c r="J13" s="152"/>
      <c r="K13" s="152"/>
      <c r="L13" s="152"/>
      <c r="M13" s="152"/>
      <c r="N13" s="150"/>
    </row>
    <row r="14" spans="1:15" ht="17.100000000000001" customHeight="1">
      <c r="A14" s="124" t="s">
        <v>799</v>
      </c>
      <c r="B14" s="129"/>
      <c r="C14" s="122"/>
      <c r="D14" s="122"/>
      <c r="E14" s="122"/>
      <c r="F14" s="126"/>
      <c r="G14" s="126"/>
      <c r="H14" s="122"/>
      <c r="I14" s="122"/>
      <c r="J14" s="152"/>
      <c r="K14" s="152"/>
      <c r="L14" s="152"/>
      <c r="M14" s="152"/>
      <c r="N14" s="150"/>
    </row>
    <row r="15" spans="1:15" ht="17.100000000000001" customHeight="1">
      <c r="A15" s="124" t="s">
        <v>800</v>
      </c>
      <c r="B15" s="129"/>
      <c r="C15" s="122"/>
      <c r="D15" s="122"/>
      <c r="E15" s="122"/>
      <c r="F15" s="126"/>
      <c r="G15" s="126"/>
      <c r="H15" s="122"/>
      <c r="I15" s="122"/>
      <c r="J15" s="152"/>
      <c r="K15" s="152"/>
      <c r="L15" s="152"/>
      <c r="M15" s="152"/>
      <c r="N15" s="150"/>
    </row>
    <row r="16" spans="1:15" ht="17.100000000000001" customHeight="1">
      <c r="A16" s="124" t="s">
        <v>801</v>
      </c>
      <c r="B16" s="129"/>
      <c r="C16" s="122"/>
      <c r="D16" s="122"/>
      <c r="E16" s="122"/>
      <c r="F16" s="126"/>
      <c r="G16" s="126"/>
      <c r="H16" s="122"/>
      <c r="I16" s="122"/>
      <c r="J16" s="152"/>
      <c r="K16" s="152"/>
      <c r="L16" s="152"/>
      <c r="M16" s="152"/>
      <c r="N16" s="150"/>
    </row>
    <row r="17" spans="1:15" ht="17.100000000000001" customHeight="1">
      <c r="A17" s="130" t="s">
        <v>802</v>
      </c>
      <c r="B17" s="129">
        <v>1200</v>
      </c>
      <c r="C17" s="122">
        <v>1200</v>
      </c>
      <c r="D17" s="122">
        <f>C17</f>
        <v>1200</v>
      </c>
      <c r="E17" s="122">
        <v>3959</v>
      </c>
      <c r="F17" s="122">
        <v>3959</v>
      </c>
      <c r="G17" s="122">
        <v>4258</v>
      </c>
      <c r="H17" s="122">
        <f>F17/D17*100</f>
        <v>329.91666666666703</v>
      </c>
      <c r="I17" s="122">
        <f>(F17-G17)/G17*100</f>
        <v>-7.022076092062</v>
      </c>
      <c r="J17" s="152"/>
      <c r="K17" s="152"/>
      <c r="L17" s="152"/>
      <c r="M17" s="152"/>
      <c r="N17" s="150"/>
    </row>
    <row r="18" spans="1:15" ht="30" customHeight="1">
      <c r="A18" s="131" t="s">
        <v>803</v>
      </c>
      <c r="B18" s="129"/>
      <c r="C18" s="122"/>
      <c r="D18" s="122"/>
      <c r="E18" s="122"/>
      <c r="F18" s="126"/>
      <c r="G18" s="126"/>
      <c r="H18" s="122"/>
      <c r="I18" s="122"/>
      <c r="J18" s="152"/>
      <c r="K18" s="152"/>
      <c r="L18" s="152"/>
      <c r="M18" s="152"/>
      <c r="N18" s="150"/>
    </row>
    <row r="19" spans="1:15" ht="17.100000000000001" customHeight="1">
      <c r="A19" s="130" t="s">
        <v>804</v>
      </c>
      <c r="B19" s="132"/>
      <c r="C19" s="132"/>
      <c r="D19" s="132"/>
      <c r="E19" s="132"/>
      <c r="F19" s="126"/>
      <c r="G19" s="126"/>
      <c r="H19" s="132"/>
      <c r="I19" s="132"/>
      <c r="J19" s="152"/>
      <c r="K19" s="152"/>
      <c r="L19" s="152"/>
      <c r="M19" s="152"/>
      <c r="N19" s="150"/>
    </row>
    <row r="20" spans="1:15" ht="17.100000000000001" customHeight="1">
      <c r="A20" s="119" t="s">
        <v>150</v>
      </c>
      <c r="B20" s="133">
        <f>B21+B22+B23+B26</f>
        <v>260505</v>
      </c>
      <c r="C20" s="133">
        <f>C21+C22+C23+C26</f>
        <v>528506</v>
      </c>
      <c r="D20" s="134">
        <f t="shared" ref="D20:E20" si="2">D21+D22+D23+D26</f>
        <v>579411</v>
      </c>
      <c r="E20" s="133">
        <f t="shared" si="2"/>
        <v>579411</v>
      </c>
      <c r="F20" s="133">
        <f>F21+F22+F23+F26+F27</f>
        <v>585040</v>
      </c>
      <c r="G20" s="133"/>
      <c r="H20" s="134"/>
      <c r="I20" s="134"/>
      <c r="J20" s="152"/>
      <c r="K20" s="152"/>
      <c r="L20" s="152"/>
      <c r="M20" s="152"/>
      <c r="N20" s="150"/>
    </row>
    <row r="21" spans="1:15" ht="16.899999999999999" customHeight="1">
      <c r="A21" s="130" t="s">
        <v>152</v>
      </c>
      <c r="B21" s="135">
        <v>206600</v>
      </c>
      <c r="C21" s="136">
        <v>271600</v>
      </c>
      <c r="D21" s="136">
        <f>E21</f>
        <v>322505</v>
      </c>
      <c r="E21" s="136">
        <v>322505</v>
      </c>
      <c r="F21" s="126">
        <v>322505</v>
      </c>
      <c r="G21" s="126"/>
      <c r="H21" s="136"/>
      <c r="I21" s="136"/>
      <c r="J21" s="152"/>
      <c r="K21" s="152"/>
      <c r="L21" s="152"/>
      <c r="M21" s="152"/>
      <c r="N21" s="150"/>
    </row>
    <row r="22" spans="1:15" ht="16.899999999999999" customHeight="1">
      <c r="A22" s="130" t="s">
        <v>166</v>
      </c>
      <c r="B22" s="136"/>
      <c r="C22" s="136"/>
      <c r="D22" s="136">
        <f t="shared" ref="D22:D26" si="3">E22</f>
        <v>0</v>
      </c>
      <c r="E22" s="136"/>
      <c r="F22" s="126"/>
      <c r="G22" s="126"/>
      <c r="H22" s="136"/>
      <c r="I22" s="136"/>
      <c r="J22" s="152"/>
      <c r="K22" s="152"/>
      <c r="L22" s="152"/>
      <c r="M22" s="152"/>
      <c r="N22" s="150"/>
    </row>
    <row r="23" spans="1:15" ht="17.100000000000001" customHeight="1">
      <c r="A23" s="137" t="s">
        <v>805</v>
      </c>
      <c r="B23" s="136">
        <f>B24+B25</f>
        <v>7000</v>
      </c>
      <c r="C23" s="136">
        <f t="shared" ref="C23" si="4">SUM(C24:C25)</f>
        <v>210000</v>
      </c>
      <c r="D23" s="136">
        <f t="shared" si="3"/>
        <v>210000</v>
      </c>
      <c r="E23" s="136">
        <f>SUM(E24:E25)</f>
        <v>210000</v>
      </c>
      <c r="F23" s="125">
        <v>210000</v>
      </c>
      <c r="G23" s="125"/>
      <c r="H23" s="136"/>
      <c r="I23" s="136"/>
      <c r="J23" s="152"/>
      <c r="K23" s="152"/>
      <c r="L23" s="152"/>
      <c r="M23" s="152"/>
      <c r="N23" s="150"/>
    </row>
    <row r="24" spans="1:15" ht="17.100000000000001" customHeight="1">
      <c r="A24" s="137" t="s">
        <v>806</v>
      </c>
      <c r="B24" s="136">
        <v>7000</v>
      </c>
      <c r="C24" s="136">
        <v>210000</v>
      </c>
      <c r="D24" s="136">
        <f t="shared" si="3"/>
        <v>210000</v>
      </c>
      <c r="E24" s="136">
        <v>210000</v>
      </c>
      <c r="F24" s="126">
        <v>210000</v>
      </c>
      <c r="G24" s="126"/>
      <c r="H24" s="136"/>
      <c r="I24" s="136"/>
      <c r="J24" s="152"/>
      <c r="K24" s="152"/>
      <c r="L24" s="152"/>
      <c r="M24" s="152"/>
      <c r="N24" s="150"/>
    </row>
    <row r="25" spans="1:15" ht="17.100000000000001" customHeight="1">
      <c r="A25" s="137" t="s">
        <v>807</v>
      </c>
      <c r="B25" s="135"/>
      <c r="C25" s="136"/>
      <c r="D25" s="136">
        <f t="shared" si="3"/>
        <v>0</v>
      </c>
      <c r="E25" s="136"/>
      <c r="F25" s="126"/>
      <c r="G25" s="138"/>
      <c r="H25" s="136"/>
      <c r="I25" s="136"/>
      <c r="J25" s="152"/>
      <c r="K25" s="152"/>
      <c r="L25" s="152"/>
      <c r="M25" s="152"/>
      <c r="N25" s="150"/>
    </row>
    <row r="26" spans="1:15" ht="16.899999999999999" customHeight="1">
      <c r="A26" s="130" t="s">
        <v>808</v>
      </c>
      <c r="B26" s="136">
        <v>46905</v>
      </c>
      <c r="C26" s="136">
        <v>46906</v>
      </c>
      <c r="D26" s="136">
        <f t="shared" si="3"/>
        <v>46906</v>
      </c>
      <c r="E26" s="136">
        <v>46906</v>
      </c>
      <c r="F26" s="125">
        <v>46906</v>
      </c>
      <c r="G26" s="125"/>
      <c r="H26" s="136"/>
      <c r="I26" s="136"/>
      <c r="J26" s="152"/>
      <c r="K26" s="152"/>
      <c r="L26" s="152"/>
      <c r="M26" s="152"/>
      <c r="N26" s="150"/>
    </row>
    <row r="27" spans="1:15" ht="16.899999999999999" customHeight="1">
      <c r="A27" s="139" t="s">
        <v>809</v>
      </c>
      <c r="B27" s="126"/>
      <c r="C27" s="126"/>
      <c r="D27" s="125"/>
      <c r="E27" s="125"/>
      <c r="F27" s="125">
        <v>5629</v>
      </c>
      <c r="G27" s="125"/>
      <c r="H27" s="125"/>
      <c r="I27" s="126"/>
      <c r="J27" s="152"/>
      <c r="K27" s="152"/>
      <c r="L27" s="152"/>
      <c r="M27" s="152"/>
      <c r="N27" s="150"/>
    </row>
    <row r="28" spans="1:15" ht="17.100000000000001" customHeight="1">
      <c r="A28" s="139"/>
      <c r="B28" s="126"/>
      <c r="C28" s="126"/>
      <c r="D28" s="126"/>
      <c r="E28" s="126"/>
      <c r="F28" s="126"/>
      <c r="G28" s="126"/>
      <c r="H28" s="126"/>
      <c r="I28" s="126"/>
      <c r="J28" s="152"/>
      <c r="K28" s="152"/>
      <c r="L28" s="152"/>
      <c r="M28" s="152"/>
      <c r="N28" s="150"/>
    </row>
    <row r="29" spans="1:15" ht="17.100000000000001" customHeight="1">
      <c r="A29" s="140" t="s">
        <v>810</v>
      </c>
      <c r="B29" s="141">
        <f>B30+B44</f>
        <v>261705</v>
      </c>
      <c r="C29" s="141">
        <f t="shared" ref="C29:F29" si="5">C30+C44</f>
        <v>529706</v>
      </c>
      <c r="D29" s="141">
        <f t="shared" si="5"/>
        <v>580611</v>
      </c>
      <c r="E29" s="141">
        <f t="shared" si="5"/>
        <v>583370</v>
      </c>
      <c r="F29" s="141">
        <f t="shared" si="5"/>
        <v>588999</v>
      </c>
      <c r="G29" s="141"/>
      <c r="H29" s="141"/>
      <c r="I29" s="141"/>
      <c r="J29" s="152"/>
      <c r="K29" s="152"/>
      <c r="L29" s="152"/>
      <c r="M29" s="152"/>
      <c r="N29" s="150"/>
    </row>
    <row r="30" spans="1:15" ht="17.100000000000001" customHeight="1">
      <c r="A30" s="119" t="s">
        <v>104</v>
      </c>
      <c r="B30" s="120">
        <f t="shared" ref="B30:G30" si="6">SUM(B31:B43)</f>
        <v>191505</v>
      </c>
      <c r="C30" s="120">
        <f t="shared" si="6"/>
        <v>449506</v>
      </c>
      <c r="D30" s="120">
        <f t="shared" si="6"/>
        <v>472711</v>
      </c>
      <c r="E30" s="120">
        <f t="shared" si="6"/>
        <v>420662</v>
      </c>
      <c r="F30" s="120">
        <f t="shared" si="6"/>
        <v>420662</v>
      </c>
      <c r="G30" s="120">
        <f t="shared" si="6"/>
        <v>342627.33</v>
      </c>
      <c r="H30" s="120">
        <f t="shared" ref="H30:H39" si="7">F30/D30*100</f>
        <v>88.989255591682905</v>
      </c>
      <c r="I30" s="120">
        <f t="shared" ref="I30:I38" si="8">(F30-G30)/G30*100</f>
        <v>22.775378134604701</v>
      </c>
      <c r="J30" s="152"/>
      <c r="K30" s="152"/>
      <c r="L30" s="152"/>
      <c r="M30" s="152"/>
      <c r="N30" s="150"/>
      <c r="O30" s="151"/>
    </row>
    <row r="31" spans="1:15">
      <c r="A31" s="124" t="s">
        <v>811</v>
      </c>
      <c r="B31" s="122"/>
      <c r="C31" s="122">
        <v>10</v>
      </c>
      <c r="D31" s="122"/>
      <c r="E31" s="122"/>
      <c r="F31" s="126">
        <v>0</v>
      </c>
      <c r="G31" s="126">
        <v>8.0500000000000007</v>
      </c>
      <c r="H31" s="122"/>
      <c r="I31" s="122">
        <f t="shared" si="8"/>
        <v>-100</v>
      </c>
    </row>
    <row r="32" spans="1:15">
      <c r="A32" s="124" t="s">
        <v>812</v>
      </c>
      <c r="B32" s="122">
        <v>273</v>
      </c>
      <c r="C32" s="122">
        <v>273</v>
      </c>
      <c r="D32" s="122">
        <f>E32</f>
        <v>273</v>
      </c>
      <c r="E32" s="122">
        <v>273</v>
      </c>
      <c r="F32" s="126">
        <v>273</v>
      </c>
      <c r="G32" s="126">
        <v>253.28</v>
      </c>
      <c r="H32" s="122">
        <f t="shared" si="7"/>
        <v>100</v>
      </c>
      <c r="I32" s="122">
        <f t="shared" si="8"/>
        <v>7.7858496525584302</v>
      </c>
    </row>
    <row r="33" spans="1:16">
      <c r="A33" s="124" t="s">
        <v>813</v>
      </c>
      <c r="B33" s="122">
        <v>165495</v>
      </c>
      <c r="C33" s="122">
        <v>161566</v>
      </c>
      <c r="D33" s="122">
        <f>E33+50564</f>
        <v>191814</v>
      </c>
      <c r="E33" s="122">
        <v>141250</v>
      </c>
      <c r="F33" s="126">
        <v>141250</v>
      </c>
      <c r="G33" s="126">
        <v>248020</v>
      </c>
      <c r="H33" s="122">
        <f t="shared" si="7"/>
        <v>73.639046159300193</v>
      </c>
      <c r="I33" s="122">
        <f t="shared" si="8"/>
        <v>-43.048947665510802</v>
      </c>
    </row>
    <row r="34" spans="1:16">
      <c r="A34" s="124" t="s">
        <v>814</v>
      </c>
      <c r="B34" s="122">
        <v>391</v>
      </c>
      <c r="C34" s="122">
        <v>1250</v>
      </c>
      <c r="D34" s="122">
        <f t="shared" ref="D34:D39" si="9">E34</f>
        <v>1274</v>
      </c>
      <c r="E34" s="122">
        <v>1274</v>
      </c>
      <c r="F34" s="122">
        <v>1274</v>
      </c>
      <c r="G34" s="126">
        <v>454</v>
      </c>
      <c r="H34" s="122">
        <f t="shared" si="7"/>
        <v>100</v>
      </c>
      <c r="I34" s="122">
        <f t="shared" si="8"/>
        <v>180.61674008810601</v>
      </c>
      <c r="P34" s="154">
        <f>F34-E34</f>
        <v>0</v>
      </c>
    </row>
    <row r="35" spans="1:16" ht="15.75">
      <c r="A35" s="124" t="s">
        <v>815</v>
      </c>
      <c r="B35" s="129"/>
      <c r="C35" s="122"/>
      <c r="D35" s="122">
        <f t="shared" si="9"/>
        <v>0</v>
      </c>
      <c r="E35" s="122"/>
      <c r="F35" s="126"/>
      <c r="G35" s="142"/>
      <c r="H35" s="122"/>
      <c r="I35" s="122"/>
    </row>
    <row r="36" spans="1:16">
      <c r="A36" s="124" t="s">
        <v>816</v>
      </c>
      <c r="B36" s="129">
        <v>42</v>
      </c>
      <c r="C36" s="122">
        <v>190000</v>
      </c>
      <c r="D36" s="122">
        <f>E36+1485</f>
        <v>191388</v>
      </c>
      <c r="E36" s="122">
        <v>189903</v>
      </c>
      <c r="F36" s="122">
        <v>189903</v>
      </c>
      <c r="G36" s="126">
        <v>73610</v>
      </c>
      <c r="H36" s="122">
        <f t="shared" si="7"/>
        <v>99.224089284594598</v>
      </c>
      <c r="I36" s="122">
        <f t="shared" si="8"/>
        <v>157.98532808042401</v>
      </c>
      <c r="P36" s="154">
        <f>F36-E36</f>
        <v>0</v>
      </c>
    </row>
    <row r="37" spans="1:16">
      <c r="A37" s="124" t="s">
        <v>817</v>
      </c>
      <c r="B37" s="129">
        <v>25303</v>
      </c>
      <c r="C37" s="122">
        <v>28406</v>
      </c>
      <c r="D37" s="122">
        <f t="shared" si="9"/>
        <v>28406</v>
      </c>
      <c r="E37" s="122">
        <v>28406</v>
      </c>
      <c r="F37" s="126">
        <v>28406</v>
      </c>
      <c r="G37" s="143">
        <v>20280</v>
      </c>
      <c r="H37" s="122">
        <f t="shared" si="7"/>
        <v>100</v>
      </c>
      <c r="I37" s="122">
        <f t="shared" si="8"/>
        <v>40.069033530572</v>
      </c>
    </row>
    <row r="38" spans="1:16">
      <c r="A38" s="124" t="s">
        <v>818</v>
      </c>
      <c r="B38" s="129">
        <v>1</v>
      </c>
      <c r="C38" s="122">
        <v>1</v>
      </c>
      <c r="D38" s="122">
        <f t="shared" si="9"/>
        <v>1</v>
      </c>
      <c r="E38" s="122">
        <v>1</v>
      </c>
      <c r="F38" s="126">
        <v>1</v>
      </c>
      <c r="G38" s="126">
        <v>2</v>
      </c>
      <c r="H38" s="122">
        <f t="shared" si="7"/>
        <v>100</v>
      </c>
      <c r="I38" s="122">
        <f t="shared" si="8"/>
        <v>-50</v>
      </c>
    </row>
    <row r="39" spans="1:16">
      <c r="A39" s="124" t="s">
        <v>819</v>
      </c>
      <c r="B39" s="129"/>
      <c r="C39" s="122">
        <v>68000</v>
      </c>
      <c r="D39" s="122">
        <f t="shared" si="9"/>
        <v>59555</v>
      </c>
      <c r="E39" s="122">
        <v>59555</v>
      </c>
      <c r="F39" s="126">
        <v>59555</v>
      </c>
      <c r="G39" s="126"/>
      <c r="H39" s="122">
        <f t="shared" si="7"/>
        <v>100</v>
      </c>
      <c r="I39" s="122"/>
    </row>
    <row r="40" spans="1:16">
      <c r="A40" s="124"/>
      <c r="B40" s="129"/>
      <c r="C40" s="122"/>
      <c r="D40" s="122"/>
      <c r="E40" s="122"/>
      <c r="F40" s="126"/>
      <c r="G40" s="126"/>
      <c r="H40" s="122"/>
      <c r="I40" s="122"/>
    </row>
    <row r="41" spans="1:16">
      <c r="A41" s="124"/>
      <c r="B41" s="129"/>
      <c r="C41" s="122"/>
      <c r="D41" s="122"/>
      <c r="E41" s="122"/>
      <c r="F41" s="126"/>
      <c r="G41" s="126"/>
      <c r="H41" s="122"/>
      <c r="I41" s="122"/>
    </row>
    <row r="42" spans="1:16">
      <c r="A42" s="124"/>
      <c r="B42" s="129"/>
      <c r="C42" s="122"/>
      <c r="D42" s="122"/>
      <c r="E42" s="122"/>
      <c r="F42" s="126"/>
      <c r="G42" s="126"/>
      <c r="H42" s="122"/>
      <c r="I42" s="122"/>
    </row>
    <row r="43" spans="1:16">
      <c r="A43" s="124"/>
      <c r="B43" s="132"/>
      <c r="C43" s="132"/>
      <c r="D43" s="132"/>
      <c r="E43" s="132"/>
      <c r="F43" s="126"/>
      <c r="G43" s="126"/>
      <c r="H43" s="132"/>
      <c r="I43" s="132"/>
    </row>
    <row r="44" spans="1:16" ht="18.75">
      <c r="A44" s="119" t="s">
        <v>151</v>
      </c>
      <c r="B44" s="133">
        <f t="shared" ref="B44:F44" si="10">B45+B46+B47+B49+B50</f>
        <v>70200</v>
      </c>
      <c r="C44" s="133">
        <f t="shared" si="10"/>
        <v>80200</v>
      </c>
      <c r="D44" s="133">
        <f t="shared" si="10"/>
        <v>107900</v>
      </c>
      <c r="E44" s="133">
        <f t="shared" si="10"/>
        <v>162708</v>
      </c>
      <c r="F44" s="133">
        <f t="shared" si="10"/>
        <v>168337</v>
      </c>
      <c r="G44" s="133"/>
      <c r="H44" s="133"/>
      <c r="I44" s="133"/>
    </row>
    <row r="45" spans="1:16">
      <c r="A45" s="144" t="s">
        <v>820</v>
      </c>
      <c r="B45" s="135"/>
      <c r="C45" s="136"/>
      <c r="D45" s="136">
        <f>E45</f>
        <v>5505</v>
      </c>
      <c r="E45" s="136">
        <v>5505</v>
      </c>
      <c r="F45" s="126">
        <v>5505</v>
      </c>
      <c r="G45" s="126"/>
      <c r="H45" s="136"/>
      <c r="I45" s="136"/>
    </row>
    <row r="46" spans="1:16">
      <c r="A46" s="130" t="s">
        <v>821</v>
      </c>
      <c r="B46" s="136">
        <v>70000</v>
      </c>
      <c r="C46" s="136">
        <v>80000</v>
      </c>
      <c r="D46" s="136">
        <f t="shared" ref="D46:D48" si="11">E46</f>
        <v>101773</v>
      </c>
      <c r="E46" s="136">
        <v>101773</v>
      </c>
      <c r="F46" s="126">
        <v>107402</v>
      </c>
      <c r="G46" s="126"/>
      <c r="H46" s="136"/>
      <c r="I46" s="136"/>
      <c r="P46" s="154"/>
    </row>
    <row r="47" spans="1:16">
      <c r="A47" s="137" t="s">
        <v>822</v>
      </c>
      <c r="B47" s="136">
        <f>SUM(B48)</f>
        <v>0</v>
      </c>
      <c r="C47" s="136">
        <f t="shared" ref="C47:E47" si="12">SUM(C48)</f>
        <v>0</v>
      </c>
      <c r="D47" s="136">
        <f t="shared" si="11"/>
        <v>0</v>
      </c>
      <c r="E47" s="136">
        <f t="shared" si="12"/>
        <v>0</v>
      </c>
      <c r="F47" s="126"/>
      <c r="G47" s="126"/>
      <c r="H47" s="136"/>
      <c r="I47" s="136"/>
    </row>
    <row r="48" spans="1:16">
      <c r="A48" s="137" t="s">
        <v>823</v>
      </c>
      <c r="B48" s="136"/>
      <c r="C48" s="136"/>
      <c r="D48" s="136">
        <f t="shared" si="11"/>
        <v>0</v>
      </c>
      <c r="E48" s="136"/>
      <c r="F48" s="126"/>
      <c r="G48" s="126"/>
      <c r="H48" s="136"/>
      <c r="I48" s="136"/>
    </row>
    <row r="49" spans="1:9">
      <c r="A49" s="137" t="s">
        <v>172</v>
      </c>
      <c r="B49" s="135"/>
      <c r="C49" s="136"/>
      <c r="D49" s="136"/>
      <c r="E49" s="136">
        <v>54808</v>
      </c>
      <c r="F49" s="126">
        <v>54808</v>
      </c>
      <c r="G49" s="126"/>
      <c r="H49" s="136"/>
      <c r="I49" s="136"/>
    </row>
    <row r="50" spans="1:9">
      <c r="A50" s="145" t="s">
        <v>824</v>
      </c>
      <c r="B50" s="136">
        <v>200</v>
      </c>
      <c r="C50" s="136">
        <v>200</v>
      </c>
      <c r="D50" s="136">
        <v>622</v>
      </c>
      <c r="E50" s="136">
        <v>622</v>
      </c>
      <c r="F50" s="126">
        <v>622</v>
      </c>
      <c r="G50" s="126"/>
      <c r="H50" s="136"/>
      <c r="I50" s="136"/>
    </row>
  </sheetData>
  <mergeCells count="2">
    <mergeCell ref="A2:M2"/>
    <mergeCell ref="A3:I3"/>
  </mergeCells>
  <phoneticPr fontId="102" type="noConversion"/>
  <printOptions horizontalCentered="1"/>
  <pageMargins left="0.29513888888888901" right="0.235416666666667" top="0.39305555555555599" bottom="0.39305555555555599" header="0.39305555555555599" footer="0.39305555555555599"/>
  <pageSetup paperSize="9" scale="81" firstPageNumber="0" pageOrder="overThenDown" orientation="portrait" useFirstPageNumber="1" r:id="rId1"/>
  <headerFooter alignWithMargins="0"/>
  <colBreaks count="1" manualBreakCount="1">
    <brk id="9" max="4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view="pageBreakPreview" zoomScaleNormal="100" zoomScaleSheetLayoutView="100" workbookViewId="0"/>
  </sheetViews>
  <sheetFormatPr defaultColWidth="9.125" defaultRowHeight="14.25"/>
  <cols>
    <col min="1" max="1" width="54.75" style="99" customWidth="1"/>
    <col min="2" max="2" width="23.375" style="99" customWidth="1"/>
    <col min="3" max="256" width="9.125" style="101"/>
    <col min="257" max="257" width="54.75" style="101" customWidth="1"/>
    <col min="258" max="258" width="23.375" style="101" customWidth="1"/>
    <col min="259" max="512" width="9.125" style="101"/>
    <col min="513" max="513" width="54.75" style="101" customWidth="1"/>
    <col min="514" max="514" width="23.375" style="101" customWidth="1"/>
    <col min="515" max="768" width="9.125" style="101"/>
    <col min="769" max="769" width="54.75" style="101" customWidth="1"/>
    <col min="770" max="770" width="23.375" style="101" customWidth="1"/>
    <col min="771" max="1024" width="9.125" style="101"/>
    <col min="1025" max="1025" width="54.75" style="101" customWidth="1"/>
    <col min="1026" max="1026" width="23.375" style="101" customWidth="1"/>
    <col min="1027" max="1280" width="9.125" style="101"/>
    <col min="1281" max="1281" width="54.75" style="101" customWidth="1"/>
    <col min="1282" max="1282" width="23.375" style="101" customWidth="1"/>
    <col min="1283" max="1536" width="9.125" style="101"/>
    <col min="1537" max="1537" width="54.75" style="101" customWidth="1"/>
    <col min="1538" max="1538" width="23.375" style="101" customWidth="1"/>
    <col min="1539" max="1792" width="9.125" style="101"/>
    <col min="1793" max="1793" width="54.75" style="101" customWidth="1"/>
    <col min="1794" max="1794" width="23.375" style="101" customWidth="1"/>
    <col min="1795" max="2048" width="9.125" style="101"/>
    <col min="2049" max="2049" width="54.75" style="101" customWidth="1"/>
    <col min="2050" max="2050" width="23.375" style="101" customWidth="1"/>
    <col min="2051" max="2304" width="9.125" style="101"/>
    <col min="2305" max="2305" width="54.75" style="101" customWidth="1"/>
    <col min="2306" max="2306" width="23.375" style="101" customWidth="1"/>
    <col min="2307" max="2560" width="9.125" style="101"/>
    <col min="2561" max="2561" width="54.75" style="101" customWidth="1"/>
    <col min="2562" max="2562" width="23.375" style="101" customWidth="1"/>
    <col min="2563" max="2816" width="9.125" style="101"/>
    <col min="2817" max="2817" width="54.75" style="101" customWidth="1"/>
    <col min="2818" max="2818" width="23.375" style="101" customWidth="1"/>
    <col min="2819" max="3072" width="9.125" style="101"/>
    <col min="3073" max="3073" width="54.75" style="101" customWidth="1"/>
    <col min="3074" max="3074" width="23.375" style="101" customWidth="1"/>
    <col min="3075" max="3328" width="9.125" style="101"/>
    <col min="3329" max="3329" width="54.75" style="101" customWidth="1"/>
    <col min="3330" max="3330" width="23.375" style="101" customWidth="1"/>
    <col min="3331" max="3584" width="9.125" style="101"/>
    <col min="3585" max="3585" width="54.75" style="101" customWidth="1"/>
    <col min="3586" max="3586" width="23.375" style="101" customWidth="1"/>
    <col min="3587" max="3840" width="9.125" style="101"/>
    <col min="3841" max="3841" width="54.75" style="101" customWidth="1"/>
    <col min="3842" max="3842" width="23.375" style="101" customWidth="1"/>
    <col min="3843" max="4096" width="9.125" style="101"/>
    <col min="4097" max="4097" width="54.75" style="101" customWidth="1"/>
    <col min="4098" max="4098" width="23.375" style="101" customWidth="1"/>
    <col min="4099" max="4352" width="9.125" style="101"/>
    <col min="4353" max="4353" width="54.75" style="101" customWidth="1"/>
    <col min="4354" max="4354" width="23.375" style="101" customWidth="1"/>
    <col min="4355" max="4608" width="9.125" style="101"/>
    <col min="4609" max="4609" width="54.75" style="101" customWidth="1"/>
    <col min="4610" max="4610" width="23.375" style="101" customWidth="1"/>
    <col min="4611" max="4864" width="9.125" style="101"/>
    <col min="4865" max="4865" width="54.75" style="101" customWidth="1"/>
    <col min="4866" max="4866" width="23.375" style="101" customWidth="1"/>
    <col min="4867" max="5120" width="9.125" style="101"/>
    <col min="5121" max="5121" width="54.75" style="101" customWidth="1"/>
    <col min="5122" max="5122" width="23.375" style="101" customWidth="1"/>
    <col min="5123" max="5376" width="9.125" style="101"/>
    <col min="5377" max="5377" width="54.75" style="101" customWidth="1"/>
    <col min="5378" max="5378" width="23.375" style="101" customWidth="1"/>
    <col min="5379" max="5632" width="9.125" style="101"/>
    <col min="5633" max="5633" width="54.75" style="101" customWidth="1"/>
    <col min="5634" max="5634" width="23.375" style="101" customWidth="1"/>
    <col min="5635" max="5888" width="9.125" style="101"/>
    <col min="5889" max="5889" width="54.75" style="101" customWidth="1"/>
    <col min="5890" max="5890" width="23.375" style="101" customWidth="1"/>
    <col min="5891" max="6144" width="9.125" style="101"/>
    <col min="6145" max="6145" width="54.75" style="101" customWidth="1"/>
    <col min="6146" max="6146" width="23.375" style="101" customWidth="1"/>
    <col min="6147" max="6400" width="9.125" style="101"/>
    <col min="6401" max="6401" width="54.75" style="101" customWidth="1"/>
    <col min="6402" max="6402" width="23.375" style="101" customWidth="1"/>
    <col min="6403" max="6656" width="9.125" style="101"/>
    <col min="6657" max="6657" width="54.75" style="101" customWidth="1"/>
    <col min="6658" max="6658" width="23.375" style="101" customWidth="1"/>
    <col min="6659" max="6912" width="9.125" style="101"/>
    <col min="6913" max="6913" width="54.75" style="101" customWidth="1"/>
    <col min="6914" max="6914" width="23.375" style="101" customWidth="1"/>
    <col min="6915" max="7168" width="9.125" style="101"/>
    <col min="7169" max="7169" width="54.75" style="101" customWidth="1"/>
    <col min="7170" max="7170" width="23.375" style="101" customWidth="1"/>
    <col min="7171" max="7424" width="9.125" style="101"/>
    <col min="7425" max="7425" width="54.75" style="101" customWidth="1"/>
    <col min="7426" max="7426" width="23.375" style="101" customWidth="1"/>
    <col min="7427" max="7680" width="9.125" style="101"/>
    <col min="7681" max="7681" width="54.75" style="101" customWidth="1"/>
    <col min="7682" max="7682" width="23.375" style="101" customWidth="1"/>
    <col min="7683" max="7936" width="9.125" style="101"/>
    <col min="7937" max="7937" width="54.75" style="101" customWidth="1"/>
    <col min="7938" max="7938" width="23.375" style="101" customWidth="1"/>
    <col min="7939" max="8192" width="9.125" style="101"/>
    <col min="8193" max="8193" width="54.75" style="101" customWidth="1"/>
    <col min="8194" max="8194" width="23.375" style="101" customWidth="1"/>
    <col min="8195" max="8448" width="9.125" style="101"/>
    <col min="8449" max="8449" width="54.75" style="101" customWidth="1"/>
    <col min="8450" max="8450" width="23.375" style="101" customWidth="1"/>
    <col min="8451" max="8704" width="9.125" style="101"/>
    <col min="8705" max="8705" width="54.75" style="101" customWidth="1"/>
    <col min="8706" max="8706" width="23.375" style="101" customWidth="1"/>
    <col min="8707" max="8960" width="9.125" style="101"/>
    <col min="8961" max="8961" width="54.75" style="101" customWidth="1"/>
    <col min="8962" max="8962" width="23.375" style="101" customWidth="1"/>
    <col min="8963" max="9216" width="9.125" style="101"/>
    <col min="9217" max="9217" width="54.75" style="101" customWidth="1"/>
    <col min="9218" max="9218" width="23.375" style="101" customWidth="1"/>
    <col min="9219" max="9472" width="9.125" style="101"/>
    <col min="9473" max="9473" width="54.75" style="101" customWidth="1"/>
    <col min="9474" max="9474" width="23.375" style="101" customWidth="1"/>
    <col min="9475" max="9728" width="9.125" style="101"/>
    <col min="9729" max="9729" width="54.75" style="101" customWidth="1"/>
    <col min="9730" max="9730" width="23.375" style="101" customWidth="1"/>
    <col min="9731" max="9984" width="9.125" style="101"/>
    <col min="9985" max="9985" width="54.75" style="101" customWidth="1"/>
    <col min="9986" max="9986" width="23.375" style="101" customWidth="1"/>
    <col min="9987" max="10240" width="9.125" style="101"/>
    <col min="10241" max="10241" width="54.75" style="101" customWidth="1"/>
    <col min="10242" max="10242" width="23.375" style="101" customWidth="1"/>
    <col min="10243" max="10496" width="9.125" style="101"/>
    <col min="10497" max="10497" width="54.75" style="101" customWidth="1"/>
    <col min="10498" max="10498" width="23.375" style="101" customWidth="1"/>
    <col min="10499" max="10752" width="9.125" style="101"/>
    <col min="10753" max="10753" width="54.75" style="101" customWidth="1"/>
    <col min="10754" max="10754" width="23.375" style="101" customWidth="1"/>
    <col min="10755" max="11008" width="9.125" style="101"/>
    <col min="11009" max="11009" width="54.75" style="101" customWidth="1"/>
    <col min="11010" max="11010" width="23.375" style="101" customWidth="1"/>
    <col min="11011" max="11264" width="9.125" style="101"/>
    <col min="11265" max="11265" width="54.75" style="101" customWidth="1"/>
    <col min="11266" max="11266" width="23.375" style="101" customWidth="1"/>
    <col min="11267" max="11520" width="9.125" style="101"/>
    <col min="11521" max="11521" width="54.75" style="101" customWidth="1"/>
    <col min="11522" max="11522" width="23.375" style="101" customWidth="1"/>
    <col min="11523" max="11776" width="9.125" style="101"/>
    <col min="11777" max="11777" width="54.75" style="101" customWidth="1"/>
    <col min="11778" max="11778" width="23.375" style="101" customWidth="1"/>
    <col min="11779" max="12032" width="9.125" style="101"/>
    <col min="12033" max="12033" width="54.75" style="101" customWidth="1"/>
    <col min="12034" max="12034" width="23.375" style="101" customWidth="1"/>
    <col min="12035" max="12288" width="9.125" style="101"/>
    <col min="12289" max="12289" width="54.75" style="101" customWidth="1"/>
    <col min="12290" max="12290" width="23.375" style="101" customWidth="1"/>
    <col min="12291" max="12544" width="9.125" style="101"/>
    <col min="12545" max="12545" width="54.75" style="101" customWidth="1"/>
    <col min="12546" max="12546" width="23.375" style="101" customWidth="1"/>
    <col min="12547" max="12800" width="9.125" style="101"/>
    <col min="12801" max="12801" width="54.75" style="101" customWidth="1"/>
    <col min="12802" max="12802" width="23.375" style="101" customWidth="1"/>
    <col min="12803" max="13056" width="9.125" style="101"/>
    <col min="13057" max="13057" width="54.75" style="101" customWidth="1"/>
    <col min="13058" max="13058" width="23.375" style="101" customWidth="1"/>
    <col min="13059" max="13312" width="9.125" style="101"/>
    <col min="13313" max="13313" width="54.75" style="101" customWidth="1"/>
    <col min="13314" max="13314" width="23.375" style="101" customWidth="1"/>
    <col min="13315" max="13568" width="9.125" style="101"/>
    <col min="13569" max="13569" width="54.75" style="101" customWidth="1"/>
    <col min="13570" max="13570" width="23.375" style="101" customWidth="1"/>
    <col min="13571" max="13824" width="9.125" style="101"/>
    <col min="13825" max="13825" width="54.75" style="101" customWidth="1"/>
    <col min="13826" max="13826" width="23.375" style="101" customWidth="1"/>
    <col min="13827" max="14080" width="9.125" style="101"/>
    <col min="14081" max="14081" width="54.75" style="101" customWidth="1"/>
    <col min="14082" max="14082" width="23.375" style="101" customWidth="1"/>
    <col min="14083" max="14336" width="9.125" style="101"/>
    <col min="14337" max="14337" width="54.75" style="101" customWidth="1"/>
    <col min="14338" max="14338" width="23.375" style="101" customWidth="1"/>
    <col min="14339" max="14592" width="9.125" style="101"/>
    <col min="14593" max="14593" width="54.75" style="101" customWidth="1"/>
    <col min="14594" max="14594" width="23.375" style="101" customWidth="1"/>
    <col min="14595" max="14848" width="9.125" style="101"/>
    <col min="14849" max="14849" width="54.75" style="101" customWidth="1"/>
    <col min="14850" max="14850" width="23.375" style="101" customWidth="1"/>
    <col min="14851" max="15104" width="9.125" style="101"/>
    <col min="15105" max="15105" width="54.75" style="101" customWidth="1"/>
    <col min="15106" max="15106" width="23.375" style="101" customWidth="1"/>
    <col min="15107" max="15360" width="9.125" style="101"/>
    <col min="15361" max="15361" width="54.75" style="101" customWidth="1"/>
    <col min="15362" max="15362" width="23.375" style="101" customWidth="1"/>
    <col min="15363" max="15616" width="9.125" style="101"/>
    <col min="15617" max="15617" width="54.75" style="101" customWidth="1"/>
    <col min="15618" max="15618" width="23.375" style="101" customWidth="1"/>
    <col min="15619" max="15872" width="9.125" style="101"/>
    <col min="15873" max="15873" width="54.75" style="101" customWidth="1"/>
    <col min="15874" max="15874" width="23.375" style="101" customWidth="1"/>
    <col min="15875" max="16128" width="9.125" style="101"/>
    <col min="16129" max="16129" width="54.75" style="101" customWidth="1"/>
    <col min="16130" max="16130" width="23.375" style="101" customWidth="1"/>
    <col min="16131" max="16384" width="9.125" style="101"/>
  </cols>
  <sheetData>
    <row r="1" spans="1:3">
      <c r="A1" s="100" t="s">
        <v>825</v>
      </c>
    </row>
    <row r="2" spans="1:3" s="99" customFormat="1" ht="33.950000000000003" customHeight="1">
      <c r="A2" s="362" t="s">
        <v>826</v>
      </c>
      <c r="B2" s="363"/>
      <c r="C2"/>
    </row>
    <row r="3" spans="1:3" s="99" customFormat="1" ht="18" customHeight="1">
      <c r="A3" s="102"/>
      <c r="B3" s="103" t="s">
        <v>26</v>
      </c>
      <c r="C3"/>
    </row>
    <row r="4" spans="1:3" s="100" customFormat="1" ht="24" customHeight="1">
      <c r="A4" s="104" t="s">
        <v>175</v>
      </c>
      <c r="B4" s="105" t="s">
        <v>31</v>
      </c>
      <c r="C4" s="15"/>
    </row>
    <row r="5" spans="1:3" s="99" customFormat="1" ht="17.100000000000001" customHeight="1">
      <c r="A5" s="106" t="s">
        <v>104</v>
      </c>
      <c r="B5" s="107">
        <f>B6+B10+B23+B29+B41+B46+B49</f>
        <v>420662</v>
      </c>
      <c r="C5"/>
    </row>
    <row r="6" spans="1:3" s="99" customFormat="1" ht="17.100000000000001" customHeight="1">
      <c r="A6" s="108" t="s">
        <v>827</v>
      </c>
      <c r="B6" s="109">
        <v>273</v>
      </c>
      <c r="C6"/>
    </row>
    <row r="7" spans="1:3" s="99" customFormat="1" ht="17.100000000000001" customHeight="1">
      <c r="A7" s="108" t="s">
        <v>828</v>
      </c>
      <c r="B7" s="109">
        <v>273</v>
      </c>
      <c r="C7"/>
    </row>
    <row r="8" spans="1:3" s="99" customFormat="1" ht="17.100000000000001" customHeight="1">
      <c r="A8" s="110" t="s">
        <v>829</v>
      </c>
      <c r="B8" s="111">
        <v>253</v>
      </c>
      <c r="C8"/>
    </row>
    <row r="9" spans="1:3" s="99" customFormat="1" ht="17.100000000000001" customHeight="1">
      <c r="A9" s="110" t="s">
        <v>830</v>
      </c>
      <c r="B9" s="111">
        <v>20</v>
      </c>
      <c r="C9"/>
    </row>
    <row r="10" spans="1:3" s="99" customFormat="1" ht="17.100000000000001" customHeight="1">
      <c r="A10" s="108" t="s">
        <v>831</v>
      </c>
      <c r="B10" s="109">
        <v>141250</v>
      </c>
      <c r="C10"/>
    </row>
    <row r="11" spans="1:3" s="99" customFormat="1" ht="17.100000000000001" customHeight="1">
      <c r="A11" s="108" t="s">
        <v>832</v>
      </c>
      <c r="B11" s="109">
        <v>112789</v>
      </c>
      <c r="C11"/>
    </row>
    <row r="12" spans="1:3" s="99" customFormat="1" ht="17.100000000000001" customHeight="1">
      <c r="A12" s="110" t="s">
        <v>833</v>
      </c>
      <c r="B12" s="111">
        <v>109730</v>
      </c>
      <c r="C12"/>
    </row>
    <row r="13" spans="1:3" s="99" customFormat="1" ht="17.100000000000001" customHeight="1">
      <c r="A13" s="110" t="s">
        <v>834</v>
      </c>
      <c r="B13" s="111">
        <v>131</v>
      </c>
      <c r="C13"/>
    </row>
    <row r="14" spans="1:3" s="99" customFormat="1" ht="17.100000000000001" customHeight="1">
      <c r="A14" s="110" t="s">
        <v>835</v>
      </c>
      <c r="B14" s="111">
        <v>2928</v>
      </c>
      <c r="C14"/>
    </row>
    <row r="15" spans="1:3" s="99" customFormat="1" ht="17.100000000000001" customHeight="1">
      <c r="A15" s="108" t="s">
        <v>836</v>
      </c>
      <c r="B15" s="109">
        <v>4841</v>
      </c>
      <c r="C15"/>
    </row>
    <row r="16" spans="1:3" s="99" customFormat="1" ht="17.100000000000001" customHeight="1">
      <c r="A16" s="110" t="s">
        <v>837</v>
      </c>
      <c r="B16" s="111">
        <v>394</v>
      </c>
      <c r="C16"/>
    </row>
    <row r="17" spans="1:3" s="99" customFormat="1" ht="17.100000000000001" customHeight="1">
      <c r="A17" s="110" t="s">
        <v>838</v>
      </c>
      <c r="B17" s="111">
        <v>4447</v>
      </c>
      <c r="C17"/>
    </row>
    <row r="18" spans="1:3" s="99" customFormat="1" ht="17.100000000000001" customHeight="1">
      <c r="A18" s="108" t="s">
        <v>839</v>
      </c>
      <c r="B18" s="109">
        <v>620</v>
      </c>
      <c r="C18"/>
    </row>
    <row r="19" spans="1:3" s="99" customFormat="1" ht="17.100000000000001" customHeight="1">
      <c r="A19" s="110" t="s">
        <v>840</v>
      </c>
      <c r="B19" s="111">
        <v>224</v>
      </c>
      <c r="C19"/>
    </row>
    <row r="20" spans="1:3" s="99" customFormat="1" ht="17.100000000000001" customHeight="1">
      <c r="A20" s="110" t="s">
        <v>841</v>
      </c>
      <c r="B20" s="111">
        <v>396</v>
      </c>
      <c r="C20"/>
    </row>
    <row r="21" spans="1:3" s="99" customFormat="1" ht="17.100000000000001" customHeight="1">
      <c r="A21" s="108" t="s">
        <v>842</v>
      </c>
      <c r="B21" s="109">
        <v>23000</v>
      </c>
      <c r="C21"/>
    </row>
    <row r="22" spans="1:3" s="99" customFormat="1" ht="17.100000000000001" customHeight="1">
      <c r="A22" s="110" t="s">
        <v>833</v>
      </c>
      <c r="B22" s="111">
        <v>23000</v>
      </c>
      <c r="C22"/>
    </row>
    <row r="23" spans="1:3" s="99" customFormat="1" ht="17.100000000000001" customHeight="1">
      <c r="A23" s="108" t="s">
        <v>843</v>
      </c>
      <c r="B23" s="109">
        <v>1274</v>
      </c>
      <c r="C23"/>
    </row>
    <row r="24" spans="1:3" s="99" customFormat="1" ht="17.100000000000001" customHeight="1">
      <c r="A24" s="108" t="s">
        <v>844</v>
      </c>
      <c r="B24" s="109">
        <v>236</v>
      </c>
      <c r="C24"/>
    </row>
    <row r="25" spans="1:3" s="99" customFormat="1" ht="17.100000000000001" customHeight="1">
      <c r="A25" s="110" t="s">
        <v>830</v>
      </c>
      <c r="B25" s="111">
        <v>173</v>
      </c>
      <c r="C25"/>
    </row>
    <row r="26" spans="1:3" s="99" customFormat="1" ht="17.100000000000001" customHeight="1">
      <c r="A26" s="110" t="s">
        <v>845</v>
      </c>
      <c r="B26" s="111">
        <v>63</v>
      </c>
      <c r="C26"/>
    </row>
    <row r="27" spans="1:3" s="99" customFormat="1" ht="17.100000000000001" customHeight="1">
      <c r="A27" s="108" t="s">
        <v>846</v>
      </c>
      <c r="B27" s="109">
        <v>1038</v>
      </c>
      <c r="C27"/>
    </row>
    <row r="28" spans="1:3" s="99" customFormat="1" ht="17.100000000000001" customHeight="1">
      <c r="A28" s="110" t="s">
        <v>847</v>
      </c>
      <c r="B28" s="111">
        <v>1038</v>
      </c>
      <c r="C28"/>
    </row>
    <row r="29" spans="1:3" s="99" customFormat="1" ht="17.100000000000001" customHeight="1">
      <c r="A29" s="108" t="s">
        <v>848</v>
      </c>
      <c r="B29" s="109">
        <v>189903</v>
      </c>
      <c r="C29"/>
    </row>
    <row r="30" spans="1:3" s="99" customFormat="1" ht="17.100000000000001" customHeight="1">
      <c r="A30" s="108" t="s">
        <v>849</v>
      </c>
      <c r="B30" s="109">
        <v>186950</v>
      </c>
      <c r="C30"/>
    </row>
    <row r="31" spans="1:3" s="99" customFormat="1" ht="17.100000000000001" customHeight="1">
      <c r="A31" s="110" t="s">
        <v>850</v>
      </c>
      <c r="B31" s="111">
        <v>186950</v>
      </c>
      <c r="C31"/>
    </row>
    <row r="32" spans="1:3" s="99" customFormat="1" ht="17.100000000000001" customHeight="1">
      <c r="A32" s="108" t="s">
        <v>851</v>
      </c>
      <c r="B32" s="109">
        <v>38</v>
      </c>
      <c r="C32"/>
    </row>
    <row r="33" spans="1:3" s="99" customFormat="1" ht="17.100000000000001" customHeight="1">
      <c r="A33" s="110" t="s">
        <v>852</v>
      </c>
      <c r="B33" s="111">
        <v>38</v>
      </c>
      <c r="C33"/>
    </row>
    <row r="34" spans="1:3" s="99" customFormat="1" ht="17.100000000000001" customHeight="1">
      <c r="A34" s="108" t="s">
        <v>853</v>
      </c>
      <c r="B34" s="109">
        <v>2915</v>
      </c>
      <c r="C34"/>
    </row>
    <row r="35" spans="1:3" s="99" customFormat="1" ht="17.100000000000001" customHeight="1">
      <c r="A35" s="110" t="s">
        <v>854</v>
      </c>
      <c r="B35" s="111">
        <v>1567</v>
      </c>
      <c r="C35"/>
    </row>
    <row r="36" spans="1:3" s="99" customFormat="1" ht="17.100000000000001" customHeight="1">
      <c r="A36" s="110" t="s">
        <v>855</v>
      </c>
      <c r="B36" s="111">
        <v>1241</v>
      </c>
      <c r="C36"/>
    </row>
    <row r="37" spans="1:3" s="99" customFormat="1" ht="17.100000000000001" customHeight="1">
      <c r="A37" s="110" t="s">
        <v>856</v>
      </c>
      <c r="B37" s="111">
        <v>17</v>
      </c>
      <c r="C37"/>
    </row>
    <row r="38" spans="1:3" s="99" customFormat="1" ht="17.100000000000001" customHeight="1">
      <c r="A38" s="110" t="s">
        <v>857</v>
      </c>
      <c r="B38" s="111">
        <v>44</v>
      </c>
      <c r="C38"/>
    </row>
    <row r="39" spans="1:3" s="99" customFormat="1" ht="17.100000000000001" customHeight="1">
      <c r="A39" s="110" t="s">
        <v>858</v>
      </c>
      <c r="B39" s="111">
        <v>21</v>
      </c>
      <c r="C39"/>
    </row>
    <row r="40" spans="1:3" s="99" customFormat="1" ht="17.100000000000001" customHeight="1">
      <c r="A40" s="110" t="s">
        <v>859</v>
      </c>
      <c r="B40" s="111">
        <v>25</v>
      </c>
      <c r="C40"/>
    </row>
    <row r="41" spans="1:3" s="99" customFormat="1" ht="17.100000000000001" customHeight="1">
      <c r="A41" s="108" t="s">
        <v>860</v>
      </c>
      <c r="B41" s="109">
        <v>28406</v>
      </c>
      <c r="C41"/>
    </row>
    <row r="42" spans="1:3" s="99" customFormat="1" ht="17.100000000000001" customHeight="1">
      <c r="A42" s="108" t="s">
        <v>861</v>
      </c>
      <c r="B42" s="109">
        <v>28406</v>
      </c>
      <c r="C42"/>
    </row>
    <row r="43" spans="1:3" s="99" customFormat="1" ht="17.100000000000001" customHeight="1">
      <c r="A43" s="110" t="s">
        <v>862</v>
      </c>
      <c r="B43" s="111">
        <v>22298</v>
      </c>
      <c r="C43"/>
    </row>
    <row r="44" spans="1:3" s="99" customFormat="1" ht="17.100000000000001" customHeight="1">
      <c r="A44" s="110" t="s">
        <v>863</v>
      </c>
      <c r="B44" s="111">
        <v>654</v>
      </c>
      <c r="C44"/>
    </row>
    <row r="45" spans="1:3" s="99" customFormat="1" ht="17.100000000000001" customHeight="1">
      <c r="A45" s="110" t="s">
        <v>864</v>
      </c>
      <c r="B45" s="111">
        <v>5454</v>
      </c>
      <c r="C45"/>
    </row>
    <row r="46" spans="1:3" s="99" customFormat="1" ht="17.100000000000001" customHeight="1">
      <c r="A46" s="108" t="s">
        <v>865</v>
      </c>
      <c r="B46" s="109">
        <v>1</v>
      </c>
      <c r="C46"/>
    </row>
    <row r="47" spans="1:3" s="99" customFormat="1" ht="17.100000000000001" customHeight="1">
      <c r="A47" s="108" t="s">
        <v>866</v>
      </c>
      <c r="B47" s="109">
        <v>1</v>
      </c>
      <c r="C47"/>
    </row>
    <row r="48" spans="1:3" s="99" customFormat="1" ht="17.100000000000001" customHeight="1">
      <c r="A48" s="110" t="s">
        <v>867</v>
      </c>
      <c r="B48" s="111">
        <v>1</v>
      </c>
      <c r="C48"/>
    </row>
    <row r="49" spans="1:3" s="99" customFormat="1" ht="17.100000000000001" customHeight="1">
      <c r="A49" s="108" t="s">
        <v>868</v>
      </c>
      <c r="B49" s="109">
        <v>59555</v>
      </c>
      <c r="C49"/>
    </row>
    <row r="50" spans="1:3" s="99" customFormat="1" ht="17.100000000000001" customHeight="1">
      <c r="A50" s="108" t="s">
        <v>869</v>
      </c>
      <c r="B50" s="109">
        <v>44949</v>
      </c>
      <c r="C50"/>
    </row>
    <row r="51" spans="1:3" s="99" customFormat="1" ht="17.100000000000001" customHeight="1">
      <c r="A51" s="110" t="s">
        <v>870</v>
      </c>
      <c r="B51" s="111">
        <v>44949</v>
      </c>
      <c r="C51"/>
    </row>
    <row r="52" spans="1:3">
      <c r="A52" s="108" t="s">
        <v>871</v>
      </c>
      <c r="B52" s="109">
        <v>14606</v>
      </c>
    </row>
    <row r="53" spans="1:3">
      <c r="A53" s="110" t="s">
        <v>872</v>
      </c>
      <c r="B53" s="111">
        <v>2122</v>
      </c>
    </row>
    <row r="54" spans="1:3">
      <c r="A54" s="110" t="s">
        <v>873</v>
      </c>
      <c r="B54" s="111">
        <v>1461</v>
      </c>
    </row>
    <row r="55" spans="1:3">
      <c r="A55" s="110" t="s">
        <v>874</v>
      </c>
      <c r="B55" s="111">
        <v>2228</v>
      </c>
    </row>
    <row r="56" spans="1:3">
      <c r="A56" s="110" t="s">
        <v>875</v>
      </c>
      <c r="B56" s="111">
        <v>1115</v>
      </c>
    </row>
    <row r="57" spans="1:3">
      <c r="A57" s="110" t="s">
        <v>876</v>
      </c>
      <c r="B57" s="111">
        <v>7680</v>
      </c>
    </row>
    <row r="58" spans="1:3" ht="36.950000000000003" customHeight="1">
      <c r="A58" s="364" t="s">
        <v>877</v>
      </c>
      <c r="B58" s="364"/>
    </row>
  </sheetData>
  <mergeCells count="2">
    <mergeCell ref="A2:B2"/>
    <mergeCell ref="A58:B58"/>
  </mergeCells>
  <phoneticPr fontId="102" type="noConversion"/>
  <printOptions horizontalCentered="1"/>
  <pageMargins left="0.59027777777777801" right="0.70069444444444495" top="0.75138888888888899" bottom="0.75138888888888899" header="0.297916666666667" footer="0.297916666666667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showGridLines="0" showZeros="0" view="pageBreakPreview" zoomScaleNormal="100" zoomScaleSheetLayoutView="100" workbookViewId="0">
      <selection activeCell="C7" sqref="C7"/>
    </sheetView>
  </sheetViews>
  <sheetFormatPr defaultColWidth="9.125" defaultRowHeight="14.25"/>
  <cols>
    <col min="1" max="1" width="27.25" style="81" customWidth="1"/>
    <col min="2" max="2" width="23.375" style="81" customWidth="1"/>
    <col min="3" max="4" width="25.125" style="83" customWidth="1"/>
    <col min="5" max="256" width="9.125" style="83"/>
    <col min="257" max="257" width="54.75" style="83" customWidth="1"/>
    <col min="258" max="258" width="23.375" style="83" customWidth="1"/>
    <col min="259" max="512" width="9.125" style="83"/>
    <col min="513" max="513" width="54.75" style="83" customWidth="1"/>
    <col min="514" max="514" width="23.375" style="83" customWidth="1"/>
    <col min="515" max="768" width="9.125" style="83"/>
    <col min="769" max="769" width="54.75" style="83" customWidth="1"/>
    <col min="770" max="770" width="23.375" style="83" customWidth="1"/>
    <col min="771" max="1024" width="9.125" style="83"/>
    <col min="1025" max="1025" width="54.75" style="83" customWidth="1"/>
    <col min="1026" max="1026" width="23.375" style="83" customWidth="1"/>
    <col min="1027" max="1280" width="9.125" style="83"/>
    <col min="1281" max="1281" width="54.75" style="83" customWidth="1"/>
    <col min="1282" max="1282" width="23.375" style="83" customWidth="1"/>
    <col min="1283" max="1536" width="9.125" style="83"/>
    <col min="1537" max="1537" width="54.75" style="83" customWidth="1"/>
    <col min="1538" max="1538" width="23.375" style="83" customWidth="1"/>
    <col min="1539" max="1792" width="9.125" style="83"/>
    <col min="1793" max="1793" width="54.75" style="83" customWidth="1"/>
    <col min="1794" max="1794" width="23.375" style="83" customWidth="1"/>
    <col min="1795" max="2048" width="9.125" style="83"/>
    <col min="2049" max="2049" width="54.75" style="83" customWidth="1"/>
    <col min="2050" max="2050" width="23.375" style="83" customWidth="1"/>
    <col min="2051" max="2304" width="9.125" style="83"/>
    <col min="2305" max="2305" width="54.75" style="83" customWidth="1"/>
    <col min="2306" max="2306" width="23.375" style="83" customWidth="1"/>
    <col min="2307" max="2560" width="9.125" style="83"/>
    <col min="2561" max="2561" width="54.75" style="83" customWidth="1"/>
    <col min="2562" max="2562" width="23.375" style="83" customWidth="1"/>
    <col min="2563" max="2816" width="9.125" style="83"/>
    <col min="2817" max="2817" width="54.75" style="83" customWidth="1"/>
    <col min="2818" max="2818" width="23.375" style="83" customWidth="1"/>
    <col min="2819" max="3072" width="9.125" style="83"/>
    <col min="3073" max="3073" width="54.75" style="83" customWidth="1"/>
    <col min="3074" max="3074" width="23.375" style="83" customWidth="1"/>
    <col min="3075" max="3328" width="9.125" style="83"/>
    <col min="3329" max="3329" width="54.75" style="83" customWidth="1"/>
    <col min="3330" max="3330" width="23.375" style="83" customWidth="1"/>
    <col min="3331" max="3584" width="9.125" style="83"/>
    <col min="3585" max="3585" width="54.75" style="83" customWidth="1"/>
    <col min="3586" max="3586" width="23.375" style="83" customWidth="1"/>
    <col min="3587" max="3840" width="9.125" style="83"/>
    <col min="3841" max="3841" width="54.75" style="83" customWidth="1"/>
    <col min="3842" max="3842" width="23.375" style="83" customWidth="1"/>
    <col min="3843" max="4096" width="9.125" style="83"/>
    <col min="4097" max="4097" width="54.75" style="83" customWidth="1"/>
    <col min="4098" max="4098" width="23.375" style="83" customWidth="1"/>
    <col min="4099" max="4352" width="9.125" style="83"/>
    <col min="4353" max="4353" width="54.75" style="83" customWidth="1"/>
    <col min="4354" max="4354" width="23.375" style="83" customWidth="1"/>
    <col min="4355" max="4608" width="9.125" style="83"/>
    <col min="4609" max="4609" width="54.75" style="83" customWidth="1"/>
    <col min="4610" max="4610" width="23.375" style="83" customWidth="1"/>
    <col min="4611" max="4864" width="9.125" style="83"/>
    <col min="4865" max="4865" width="54.75" style="83" customWidth="1"/>
    <col min="4866" max="4866" width="23.375" style="83" customWidth="1"/>
    <col min="4867" max="5120" width="9.125" style="83"/>
    <col min="5121" max="5121" width="54.75" style="83" customWidth="1"/>
    <col min="5122" max="5122" width="23.375" style="83" customWidth="1"/>
    <col min="5123" max="5376" width="9.125" style="83"/>
    <col min="5377" max="5377" width="54.75" style="83" customWidth="1"/>
    <col min="5378" max="5378" width="23.375" style="83" customWidth="1"/>
    <col min="5379" max="5632" width="9.125" style="83"/>
    <col min="5633" max="5633" width="54.75" style="83" customWidth="1"/>
    <col min="5634" max="5634" width="23.375" style="83" customWidth="1"/>
    <col min="5635" max="5888" width="9.125" style="83"/>
    <col min="5889" max="5889" width="54.75" style="83" customWidth="1"/>
    <col min="5890" max="5890" width="23.375" style="83" customWidth="1"/>
    <col min="5891" max="6144" width="9.125" style="83"/>
    <col min="6145" max="6145" width="54.75" style="83" customWidth="1"/>
    <col min="6146" max="6146" width="23.375" style="83" customWidth="1"/>
    <col min="6147" max="6400" width="9.125" style="83"/>
    <col min="6401" max="6401" width="54.75" style="83" customWidth="1"/>
    <col min="6402" max="6402" width="23.375" style="83" customWidth="1"/>
    <col min="6403" max="6656" width="9.125" style="83"/>
    <col min="6657" max="6657" width="54.75" style="83" customWidth="1"/>
    <col min="6658" max="6658" width="23.375" style="83" customWidth="1"/>
    <col min="6659" max="6912" width="9.125" style="83"/>
    <col min="6913" max="6913" width="54.75" style="83" customWidth="1"/>
    <col min="6914" max="6914" width="23.375" style="83" customWidth="1"/>
    <col min="6915" max="7168" width="9.125" style="83"/>
    <col min="7169" max="7169" width="54.75" style="83" customWidth="1"/>
    <col min="7170" max="7170" width="23.375" style="83" customWidth="1"/>
    <col min="7171" max="7424" width="9.125" style="83"/>
    <col min="7425" max="7425" width="54.75" style="83" customWidth="1"/>
    <col min="7426" max="7426" width="23.375" style="83" customWidth="1"/>
    <col min="7427" max="7680" width="9.125" style="83"/>
    <col min="7681" max="7681" width="54.75" style="83" customWidth="1"/>
    <col min="7682" max="7682" width="23.375" style="83" customWidth="1"/>
    <col min="7683" max="7936" width="9.125" style="83"/>
    <col min="7937" max="7937" width="54.75" style="83" customWidth="1"/>
    <col min="7938" max="7938" width="23.375" style="83" customWidth="1"/>
    <col min="7939" max="8192" width="9.125" style="83"/>
    <col min="8193" max="8193" width="54.75" style="83" customWidth="1"/>
    <col min="8194" max="8194" width="23.375" style="83" customWidth="1"/>
    <col min="8195" max="8448" width="9.125" style="83"/>
    <col min="8449" max="8449" width="54.75" style="83" customWidth="1"/>
    <col min="8450" max="8450" width="23.375" style="83" customWidth="1"/>
    <col min="8451" max="8704" width="9.125" style="83"/>
    <col min="8705" max="8705" width="54.75" style="83" customWidth="1"/>
    <col min="8706" max="8706" width="23.375" style="83" customWidth="1"/>
    <col min="8707" max="8960" width="9.125" style="83"/>
    <col min="8961" max="8961" width="54.75" style="83" customWidth="1"/>
    <col min="8962" max="8962" width="23.375" style="83" customWidth="1"/>
    <col min="8963" max="9216" width="9.125" style="83"/>
    <col min="9217" max="9217" width="54.75" style="83" customWidth="1"/>
    <col min="9218" max="9218" width="23.375" style="83" customWidth="1"/>
    <col min="9219" max="9472" width="9.125" style="83"/>
    <col min="9473" max="9473" width="54.75" style="83" customWidth="1"/>
    <col min="9474" max="9474" width="23.375" style="83" customWidth="1"/>
    <col min="9475" max="9728" width="9.125" style="83"/>
    <col min="9729" max="9729" width="54.75" style="83" customWidth="1"/>
    <col min="9730" max="9730" width="23.375" style="83" customWidth="1"/>
    <col min="9731" max="9984" width="9.125" style="83"/>
    <col min="9985" max="9985" width="54.75" style="83" customWidth="1"/>
    <col min="9986" max="9986" width="23.375" style="83" customWidth="1"/>
    <col min="9987" max="10240" width="9.125" style="83"/>
    <col min="10241" max="10241" width="54.75" style="83" customWidth="1"/>
    <col min="10242" max="10242" width="23.375" style="83" customWidth="1"/>
    <col min="10243" max="10496" width="9.125" style="83"/>
    <col min="10497" max="10497" width="54.75" style="83" customWidth="1"/>
    <col min="10498" max="10498" width="23.375" style="83" customWidth="1"/>
    <col min="10499" max="10752" width="9.125" style="83"/>
    <col min="10753" max="10753" width="54.75" style="83" customWidth="1"/>
    <col min="10754" max="10754" width="23.375" style="83" customWidth="1"/>
    <col min="10755" max="11008" width="9.125" style="83"/>
    <col min="11009" max="11009" width="54.75" style="83" customWidth="1"/>
    <col min="11010" max="11010" width="23.375" style="83" customWidth="1"/>
    <col min="11011" max="11264" width="9.125" style="83"/>
    <col min="11265" max="11265" width="54.75" style="83" customWidth="1"/>
    <col min="11266" max="11266" width="23.375" style="83" customWidth="1"/>
    <col min="11267" max="11520" width="9.125" style="83"/>
    <col min="11521" max="11521" width="54.75" style="83" customWidth="1"/>
    <col min="11522" max="11522" width="23.375" style="83" customWidth="1"/>
    <col min="11523" max="11776" width="9.125" style="83"/>
    <col min="11777" max="11777" width="54.75" style="83" customWidth="1"/>
    <col min="11778" max="11778" width="23.375" style="83" customWidth="1"/>
    <col min="11779" max="12032" width="9.125" style="83"/>
    <col min="12033" max="12033" width="54.75" style="83" customWidth="1"/>
    <col min="12034" max="12034" width="23.375" style="83" customWidth="1"/>
    <col min="12035" max="12288" width="9.125" style="83"/>
    <col min="12289" max="12289" width="54.75" style="83" customWidth="1"/>
    <col min="12290" max="12290" width="23.375" style="83" customWidth="1"/>
    <col min="12291" max="12544" width="9.125" style="83"/>
    <col min="12545" max="12545" width="54.75" style="83" customWidth="1"/>
    <col min="12546" max="12546" width="23.375" style="83" customWidth="1"/>
    <col min="12547" max="12800" width="9.125" style="83"/>
    <col min="12801" max="12801" width="54.75" style="83" customWidth="1"/>
    <col min="12802" max="12802" width="23.375" style="83" customWidth="1"/>
    <col min="12803" max="13056" width="9.125" style="83"/>
    <col min="13057" max="13057" width="54.75" style="83" customWidth="1"/>
    <col min="13058" max="13058" width="23.375" style="83" customWidth="1"/>
    <col min="13059" max="13312" width="9.125" style="83"/>
    <col min="13313" max="13313" width="54.75" style="83" customWidth="1"/>
    <col min="13314" max="13314" width="23.375" style="83" customWidth="1"/>
    <col min="13315" max="13568" width="9.125" style="83"/>
    <col min="13569" max="13569" width="54.75" style="83" customWidth="1"/>
    <col min="13570" max="13570" width="23.375" style="83" customWidth="1"/>
    <col min="13571" max="13824" width="9.125" style="83"/>
    <col min="13825" max="13825" width="54.75" style="83" customWidth="1"/>
    <col min="13826" max="13826" width="23.375" style="83" customWidth="1"/>
    <col min="13827" max="14080" width="9.125" style="83"/>
    <col min="14081" max="14081" width="54.75" style="83" customWidth="1"/>
    <col min="14082" max="14082" width="23.375" style="83" customWidth="1"/>
    <col min="14083" max="14336" width="9.125" style="83"/>
    <col min="14337" max="14337" width="54.75" style="83" customWidth="1"/>
    <col min="14338" max="14338" width="23.375" style="83" customWidth="1"/>
    <col min="14339" max="14592" width="9.125" style="83"/>
    <col min="14593" max="14593" width="54.75" style="83" customWidth="1"/>
    <col min="14594" max="14594" width="23.375" style="83" customWidth="1"/>
    <col min="14595" max="14848" width="9.125" style="83"/>
    <col min="14849" max="14849" width="54.75" style="83" customWidth="1"/>
    <col min="14850" max="14850" width="23.375" style="83" customWidth="1"/>
    <col min="14851" max="15104" width="9.125" style="83"/>
    <col min="15105" max="15105" width="54.75" style="83" customWidth="1"/>
    <col min="15106" max="15106" width="23.375" style="83" customWidth="1"/>
    <col min="15107" max="15360" width="9.125" style="83"/>
    <col min="15361" max="15361" width="54.75" style="83" customWidth="1"/>
    <col min="15362" max="15362" width="23.375" style="83" customWidth="1"/>
    <col min="15363" max="15616" width="9.125" style="83"/>
    <col min="15617" max="15617" width="54.75" style="83" customWidth="1"/>
    <col min="15618" max="15618" width="23.375" style="83" customWidth="1"/>
    <col min="15619" max="15872" width="9.125" style="83"/>
    <col min="15873" max="15873" width="54.75" style="83" customWidth="1"/>
    <col min="15874" max="15874" width="23.375" style="83" customWidth="1"/>
    <col min="15875" max="16128" width="9.125" style="83"/>
    <col min="16129" max="16129" width="54.75" style="83" customWidth="1"/>
    <col min="16130" max="16130" width="23.375" style="83" customWidth="1"/>
    <col min="16131" max="16384" width="9.125" style="83"/>
  </cols>
  <sheetData>
    <row r="1" spans="1:4">
      <c r="A1" s="84" t="s">
        <v>878</v>
      </c>
    </row>
    <row r="2" spans="1:4" s="81" customFormat="1" ht="35.1" customHeight="1">
      <c r="A2" s="335" t="s">
        <v>879</v>
      </c>
      <c r="B2" s="348"/>
      <c r="C2" s="348"/>
      <c r="D2" s="348"/>
    </row>
    <row r="3" spans="1:4" s="82" customFormat="1" ht="15.6" customHeight="1">
      <c r="A3" s="365"/>
      <c r="B3" s="365"/>
      <c r="C3" s="365"/>
      <c r="D3" s="85" t="s">
        <v>26</v>
      </c>
    </row>
    <row r="4" spans="1:4" s="81" customFormat="1" ht="17.100000000000001" customHeight="1">
      <c r="A4" s="86" t="s">
        <v>880</v>
      </c>
      <c r="B4" s="87" t="s">
        <v>30</v>
      </c>
      <c r="C4" s="86" t="s">
        <v>175</v>
      </c>
      <c r="D4" s="87" t="s">
        <v>30</v>
      </c>
    </row>
    <row r="5" spans="1:4" s="82" customFormat="1" ht="17.100000000000001" customHeight="1">
      <c r="A5" s="88" t="s">
        <v>659</v>
      </c>
      <c r="B5" s="89">
        <f>SUM(B6:B15)</f>
        <v>322505</v>
      </c>
      <c r="C5" s="88" t="s">
        <v>660</v>
      </c>
      <c r="D5" s="89">
        <f>SUM(D6:D18)</f>
        <v>5505</v>
      </c>
    </row>
    <row r="6" spans="1:4" s="82" customFormat="1" ht="24" customHeight="1">
      <c r="A6" s="90" t="s">
        <v>881</v>
      </c>
      <c r="B6" s="91">
        <v>273</v>
      </c>
      <c r="C6" s="92" t="s">
        <v>882</v>
      </c>
      <c r="D6" s="93">
        <v>10</v>
      </c>
    </row>
    <row r="7" spans="1:4" s="82" customFormat="1" ht="36" customHeight="1">
      <c r="A7" s="90" t="s">
        <v>883</v>
      </c>
      <c r="B7" s="91">
        <v>253817</v>
      </c>
      <c r="C7" s="94" t="s">
        <v>884</v>
      </c>
      <c r="D7" s="91">
        <v>50</v>
      </c>
    </row>
    <row r="8" spans="1:4" s="82" customFormat="1" ht="24" customHeight="1">
      <c r="A8" s="90" t="s">
        <v>885</v>
      </c>
      <c r="B8" s="91">
        <v>484</v>
      </c>
      <c r="C8" s="92" t="s">
        <v>886</v>
      </c>
      <c r="D8" s="91">
        <v>5445</v>
      </c>
    </row>
    <row r="9" spans="1:4" s="82" customFormat="1" ht="24" customHeight="1">
      <c r="A9" s="90" t="s">
        <v>887</v>
      </c>
      <c r="B9" s="91">
        <v>2931</v>
      </c>
      <c r="C9" s="92"/>
      <c r="D9" s="91"/>
    </row>
    <row r="10" spans="1:4" s="82" customFormat="1" ht="24" customHeight="1">
      <c r="A10" s="90" t="s">
        <v>888</v>
      </c>
      <c r="B10" s="91">
        <v>65000</v>
      </c>
      <c r="C10" s="92"/>
      <c r="D10" s="95"/>
    </row>
    <row r="11" spans="1:4" s="82" customFormat="1" ht="24" customHeight="1">
      <c r="A11" s="90"/>
      <c r="B11" s="95"/>
      <c r="C11" s="92"/>
      <c r="D11" s="95"/>
    </row>
    <row r="12" spans="1:4" s="82" customFormat="1" ht="24" customHeight="1">
      <c r="A12" s="90"/>
      <c r="B12" s="95"/>
      <c r="C12" s="92"/>
      <c r="D12" s="95"/>
    </row>
    <row r="13" spans="1:4" s="82" customFormat="1" ht="24" customHeight="1">
      <c r="A13" s="90"/>
      <c r="B13" s="95"/>
      <c r="C13" s="92"/>
      <c r="D13" s="95"/>
    </row>
    <row r="14" spans="1:4" s="82" customFormat="1" ht="24" customHeight="1">
      <c r="A14" s="90"/>
      <c r="B14" s="95"/>
      <c r="C14" s="92"/>
      <c r="D14" s="95"/>
    </row>
    <row r="15" spans="1:4" s="82" customFormat="1" ht="18.95" customHeight="1">
      <c r="A15" s="90"/>
      <c r="B15" s="95"/>
      <c r="C15" s="92"/>
      <c r="D15" s="95"/>
    </row>
    <row r="16" spans="1:4" s="82" customFormat="1" ht="18.95" customHeight="1">
      <c r="A16" s="90"/>
      <c r="B16" s="95"/>
      <c r="C16" s="92"/>
      <c r="D16" s="95"/>
    </row>
    <row r="17" spans="1:4" s="82" customFormat="1" ht="18.95" customHeight="1">
      <c r="A17" s="90"/>
      <c r="B17" s="95"/>
      <c r="C17" s="92"/>
      <c r="D17" s="95"/>
    </row>
    <row r="18" spans="1:4" s="82" customFormat="1" ht="18.95" customHeight="1">
      <c r="A18" s="90"/>
      <c r="B18" s="95"/>
      <c r="C18" s="92"/>
      <c r="D18" s="95"/>
    </row>
    <row r="19" spans="1:4" s="81" customFormat="1" ht="17.100000000000001" customHeight="1">
      <c r="A19" s="96"/>
      <c r="B19" s="97"/>
    </row>
    <row r="20" spans="1:4" s="81" customFormat="1" ht="17.100000000000001" customHeight="1">
      <c r="A20" s="96"/>
      <c r="B20" s="97"/>
    </row>
    <row r="21" spans="1:4" s="81" customFormat="1" ht="17.100000000000001" customHeight="1">
      <c r="A21" s="96"/>
      <c r="B21" s="97"/>
    </row>
    <row r="22" spans="1:4" s="81" customFormat="1" ht="17.100000000000001" customHeight="1">
      <c r="A22" s="96"/>
      <c r="B22" s="97"/>
    </row>
    <row r="23" spans="1:4" s="81" customFormat="1" ht="17.100000000000001" customHeight="1">
      <c r="A23" s="96"/>
      <c r="B23" s="97"/>
    </row>
    <row r="24" spans="1:4" s="81" customFormat="1" ht="17.100000000000001" customHeight="1">
      <c r="A24" s="96"/>
      <c r="B24" s="97"/>
    </row>
    <row r="25" spans="1:4" s="81" customFormat="1" ht="17.100000000000001" customHeight="1">
      <c r="A25" s="96"/>
      <c r="B25" s="97"/>
    </row>
    <row r="26" spans="1:4" s="81" customFormat="1" ht="17.100000000000001" customHeight="1">
      <c r="A26" s="96"/>
      <c r="B26" s="97"/>
    </row>
    <row r="27" spans="1:4" s="81" customFormat="1" ht="17.100000000000001" customHeight="1">
      <c r="A27" s="96"/>
      <c r="B27" s="97"/>
    </row>
    <row r="28" spans="1:4" s="81" customFormat="1" ht="17.100000000000001" customHeight="1">
      <c r="A28" s="96"/>
      <c r="B28" s="97"/>
    </row>
    <row r="29" spans="1:4" s="81" customFormat="1" ht="17.100000000000001" customHeight="1">
      <c r="A29" s="96"/>
      <c r="B29" s="97"/>
    </row>
    <row r="30" spans="1:4" s="81" customFormat="1" ht="17.100000000000001" customHeight="1">
      <c r="A30" s="96"/>
      <c r="B30" s="97"/>
    </row>
    <row r="31" spans="1:4" s="81" customFormat="1" ht="17.100000000000001" customHeight="1">
      <c r="A31" s="96"/>
      <c r="B31" s="97"/>
    </row>
    <row r="32" spans="1:4" s="81" customFormat="1" ht="17.100000000000001" customHeight="1">
      <c r="A32" s="96"/>
      <c r="B32" s="97"/>
    </row>
    <row r="33" spans="1:2" s="81" customFormat="1" ht="17.100000000000001" customHeight="1">
      <c r="A33" s="96"/>
      <c r="B33" s="97"/>
    </row>
    <row r="34" spans="1:2" s="81" customFormat="1" ht="17.100000000000001" customHeight="1">
      <c r="A34" s="96"/>
      <c r="B34" s="97"/>
    </row>
    <row r="35" spans="1:2" s="81" customFormat="1" ht="17.100000000000001" customHeight="1">
      <c r="A35" s="96"/>
      <c r="B35" s="97"/>
    </row>
    <row r="36" spans="1:2" s="81" customFormat="1" ht="17.100000000000001" customHeight="1">
      <c r="A36" s="96"/>
      <c r="B36" s="97"/>
    </row>
    <row r="37" spans="1:2" s="81" customFormat="1" ht="17.100000000000001" customHeight="1">
      <c r="A37" s="96"/>
      <c r="B37" s="97"/>
    </row>
    <row r="38" spans="1:2" s="81" customFormat="1" ht="17.100000000000001" customHeight="1">
      <c r="A38" s="96"/>
      <c r="B38" s="97"/>
    </row>
    <row r="39" spans="1:2" s="81" customFormat="1" ht="17.100000000000001" customHeight="1">
      <c r="A39" s="96"/>
      <c r="B39" s="97"/>
    </row>
    <row r="40" spans="1:2" s="81" customFormat="1" ht="17.100000000000001" customHeight="1">
      <c r="A40" s="96"/>
      <c r="B40" s="97"/>
    </row>
    <row r="41" spans="1:2" s="81" customFormat="1" ht="17.100000000000001" customHeight="1">
      <c r="A41" s="96"/>
      <c r="B41" s="97"/>
    </row>
    <row r="42" spans="1:2" s="81" customFormat="1" ht="17.100000000000001" customHeight="1">
      <c r="A42" s="96"/>
      <c r="B42" s="97"/>
    </row>
    <row r="43" spans="1:2" s="81" customFormat="1" ht="17.100000000000001" customHeight="1">
      <c r="A43" s="96"/>
      <c r="B43" s="97"/>
    </row>
    <row r="44" spans="1:2" s="81" customFormat="1" ht="17.100000000000001" customHeight="1">
      <c r="A44" s="96"/>
      <c r="B44" s="97"/>
    </row>
    <row r="45" spans="1:2" s="81" customFormat="1" ht="17.100000000000001" customHeight="1">
      <c r="A45" s="96"/>
      <c r="B45" s="97"/>
    </row>
    <row r="46" spans="1:2" s="81" customFormat="1" ht="17.100000000000001" customHeight="1">
      <c r="A46" s="96"/>
      <c r="B46" s="97"/>
    </row>
    <row r="47" spans="1:2" s="81" customFormat="1" ht="17.100000000000001" customHeight="1">
      <c r="A47" s="96"/>
      <c r="B47" s="97"/>
    </row>
    <row r="48" spans="1:2" s="81" customFormat="1" ht="17.100000000000001" customHeight="1">
      <c r="A48" s="96"/>
      <c r="B48" s="97"/>
    </row>
    <row r="49" spans="1:2" s="81" customFormat="1" ht="17.100000000000001" customHeight="1">
      <c r="A49" s="96"/>
      <c r="B49" s="97"/>
    </row>
    <row r="50" spans="1:2" s="81" customFormat="1" ht="17.100000000000001" customHeight="1">
      <c r="A50" s="96"/>
      <c r="B50" s="97"/>
    </row>
    <row r="51" spans="1:2" s="81" customFormat="1" ht="17.100000000000001" customHeight="1">
      <c r="A51" s="96"/>
      <c r="B51" s="97"/>
    </row>
    <row r="52" spans="1:2" s="81" customFormat="1" ht="17.100000000000001" customHeight="1">
      <c r="A52" s="96"/>
      <c r="B52" s="97"/>
    </row>
    <row r="53" spans="1:2" s="81" customFormat="1" ht="17.100000000000001" customHeight="1">
      <c r="A53" s="96"/>
      <c r="B53" s="97"/>
    </row>
    <row r="54" spans="1:2" s="81" customFormat="1" ht="17.100000000000001" customHeight="1">
      <c r="A54" s="96"/>
      <c r="B54" s="97"/>
    </row>
    <row r="55" spans="1:2" s="81" customFormat="1" ht="17.100000000000001" customHeight="1">
      <c r="A55" s="96"/>
      <c r="B55" s="97"/>
    </row>
    <row r="56" spans="1:2" s="81" customFormat="1" ht="17.100000000000001" customHeight="1">
      <c r="A56" s="96"/>
      <c r="B56" s="97"/>
    </row>
    <row r="57" spans="1:2" s="81" customFormat="1" ht="17.100000000000001" customHeight="1">
      <c r="A57" s="96"/>
      <c r="B57" s="97"/>
    </row>
    <row r="58" spans="1:2" s="81" customFormat="1" ht="17.100000000000001" customHeight="1">
      <c r="A58" s="96"/>
      <c r="B58" s="97"/>
    </row>
    <row r="59" spans="1:2" s="81" customFormat="1" ht="17.100000000000001" customHeight="1">
      <c r="A59" s="96"/>
      <c r="B59" s="97"/>
    </row>
    <row r="60" spans="1:2" s="81" customFormat="1" ht="17.100000000000001" customHeight="1">
      <c r="A60" s="96"/>
      <c r="B60" s="97"/>
    </row>
    <row r="61" spans="1:2" s="81" customFormat="1" ht="17.100000000000001" customHeight="1">
      <c r="A61" s="96"/>
      <c r="B61" s="97"/>
    </row>
    <row r="62" spans="1:2" s="81" customFormat="1" ht="17.100000000000001" customHeight="1">
      <c r="A62" s="96"/>
      <c r="B62" s="97"/>
    </row>
    <row r="63" spans="1:2" s="81" customFormat="1" ht="17.100000000000001" customHeight="1">
      <c r="A63" s="96"/>
      <c r="B63" s="97"/>
    </row>
    <row r="64" spans="1:2" s="81" customFormat="1" ht="17.100000000000001" customHeight="1">
      <c r="A64" s="96"/>
      <c r="B64" s="97"/>
    </row>
    <row r="65" spans="1:2" s="81" customFormat="1" ht="17.100000000000001" customHeight="1">
      <c r="A65" s="96"/>
      <c r="B65" s="97"/>
    </row>
    <row r="66" spans="1:2" s="81" customFormat="1" ht="17.100000000000001" customHeight="1">
      <c r="A66" s="96"/>
      <c r="B66" s="97"/>
    </row>
    <row r="67" spans="1:2" s="81" customFormat="1" ht="17.100000000000001" customHeight="1">
      <c r="A67" s="96"/>
      <c r="B67" s="97"/>
    </row>
    <row r="68" spans="1:2" s="81" customFormat="1" ht="17.100000000000001" customHeight="1">
      <c r="A68" s="96"/>
      <c r="B68" s="97"/>
    </row>
    <row r="69" spans="1:2" s="81" customFormat="1" ht="17.100000000000001" customHeight="1">
      <c r="A69" s="96"/>
      <c r="B69" s="97"/>
    </row>
    <row r="70" spans="1:2" s="81" customFormat="1" ht="17.100000000000001" customHeight="1">
      <c r="A70" s="96"/>
      <c r="B70" s="97"/>
    </row>
    <row r="71" spans="1:2" s="81" customFormat="1" ht="17.100000000000001" customHeight="1">
      <c r="A71" s="96"/>
      <c r="B71" s="97"/>
    </row>
    <row r="72" spans="1:2" s="81" customFormat="1" ht="17.100000000000001" customHeight="1">
      <c r="A72" s="96"/>
      <c r="B72" s="97"/>
    </row>
    <row r="73" spans="1:2" s="81" customFormat="1" ht="17.100000000000001" customHeight="1">
      <c r="A73" s="96"/>
      <c r="B73" s="97"/>
    </row>
    <row r="74" spans="1:2" s="81" customFormat="1" ht="17.100000000000001" customHeight="1">
      <c r="A74" s="96"/>
      <c r="B74" s="97"/>
    </row>
    <row r="75" spans="1:2" s="81" customFormat="1" ht="17.100000000000001" customHeight="1">
      <c r="A75" s="96"/>
      <c r="B75" s="97"/>
    </row>
    <row r="76" spans="1:2" s="81" customFormat="1" ht="17.100000000000001" customHeight="1">
      <c r="A76" s="96"/>
      <c r="B76" s="97"/>
    </row>
    <row r="77" spans="1:2" s="81" customFormat="1" ht="17.100000000000001" customHeight="1">
      <c r="A77" s="96"/>
      <c r="B77" s="97"/>
    </row>
    <row r="78" spans="1:2" s="81" customFormat="1" ht="17.100000000000001" customHeight="1">
      <c r="A78" s="96"/>
      <c r="B78" s="97"/>
    </row>
    <row r="79" spans="1:2" s="81" customFormat="1" ht="17.100000000000001" customHeight="1">
      <c r="A79" s="96"/>
      <c r="B79" s="97"/>
    </row>
    <row r="80" spans="1:2" s="81" customFormat="1" ht="17.100000000000001" customHeight="1">
      <c r="A80" s="96"/>
      <c r="B80" s="97"/>
    </row>
    <row r="81" spans="1:2" s="81" customFormat="1" ht="17.100000000000001" customHeight="1">
      <c r="A81" s="96"/>
      <c r="B81" s="97"/>
    </row>
    <row r="82" spans="1:2" s="81" customFormat="1" ht="17.100000000000001" customHeight="1">
      <c r="A82" s="96"/>
      <c r="B82" s="97"/>
    </row>
    <row r="83" spans="1:2" s="81" customFormat="1" ht="17.100000000000001" customHeight="1">
      <c r="A83" s="96"/>
      <c r="B83" s="97"/>
    </row>
    <row r="84" spans="1:2" s="81" customFormat="1" ht="17.100000000000001" customHeight="1">
      <c r="A84" s="96"/>
      <c r="B84" s="97"/>
    </row>
    <row r="85" spans="1:2" s="81" customFormat="1" ht="17.100000000000001" customHeight="1">
      <c r="A85" s="96"/>
      <c r="B85" s="97"/>
    </row>
    <row r="86" spans="1:2" s="81" customFormat="1" ht="17.100000000000001" customHeight="1">
      <c r="A86" s="96"/>
      <c r="B86" s="97"/>
    </row>
    <row r="87" spans="1:2" s="81" customFormat="1" ht="17.100000000000001" customHeight="1">
      <c r="A87" s="96"/>
      <c r="B87" s="97"/>
    </row>
    <row r="88" spans="1:2" s="81" customFormat="1" ht="17.100000000000001" customHeight="1">
      <c r="A88" s="96"/>
      <c r="B88" s="97"/>
    </row>
    <row r="89" spans="1:2" s="81" customFormat="1" ht="17.100000000000001" customHeight="1">
      <c r="A89" s="96"/>
      <c r="B89" s="97"/>
    </row>
    <row r="90" spans="1:2" s="81" customFormat="1" ht="17.100000000000001" customHeight="1">
      <c r="A90" s="96"/>
      <c r="B90" s="97"/>
    </row>
    <row r="91" spans="1:2" s="81" customFormat="1" ht="17.100000000000001" customHeight="1">
      <c r="A91" s="96"/>
      <c r="B91" s="97"/>
    </row>
    <row r="92" spans="1:2" s="81" customFormat="1" ht="17.100000000000001" customHeight="1">
      <c r="A92" s="96"/>
      <c r="B92" s="97"/>
    </row>
    <row r="93" spans="1:2" s="81" customFormat="1" ht="17.100000000000001" customHeight="1">
      <c r="A93" s="96"/>
      <c r="B93" s="97"/>
    </row>
    <row r="94" spans="1:2" s="81" customFormat="1" ht="17.100000000000001" customHeight="1">
      <c r="A94" s="96"/>
      <c r="B94" s="97"/>
    </row>
    <row r="95" spans="1:2" s="81" customFormat="1" ht="17.100000000000001" customHeight="1">
      <c r="A95" s="96"/>
      <c r="B95" s="97"/>
    </row>
    <row r="96" spans="1:2" s="81" customFormat="1" ht="17.100000000000001" customHeight="1">
      <c r="A96" s="96"/>
      <c r="B96" s="97"/>
    </row>
    <row r="97" spans="1:2" s="81" customFormat="1" ht="17.100000000000001" customHeight="1">
      <c r="A97" s="96"/>
      <c r="B97" s="97"/>
    </row>
    <row r="98" spans="1:2" s="81" customFormat="1" ht="17.100000000000001" customHeight="1">
      <c r="A98" s="96"/>
      <c r="B98" s="97"/>
    </row>
    <row r="99" spans="1:2" s="81" customFormat="1" ht="17.100000000000001" customHeight="1">
      <c r="A99" s="96"/>
      <c r="B99" s="97"/>
    </row>
    <row r="100" spans="1:2" s="81" customFormat="1" ht="17.100000000000001" customHeight="1">
      <c r="A100" s="96"/>
      <c r="B100" s="97"/>
    </row>
    <row r="101" spans="1:2" s="81" customFormat="1" ht="17.100000000000001" customHeight="1">
      <c r="A101" s="96"/>
      <c r="B101" s="97"/>
    </row>
    <row r="102" spans="1:2" s="81" customFormat="1" ht="17.100000000000001" customHeight="1">
      <c r="A102" s="96"/>
      <c r="B102" s="97"/>
    </row>
    <row r="103" spans="1:2" s="81" customFormat="1" ht="17.100000000000001" customHeight="1">
      <c r="A103" s="96"/>
      <c r="B103" s="97"/>
    </row>
    <row r="104" spans="1:2" s="81" customFormat="1" ht="17.100000000000001" customHeight="1">
      <c r="A104" s="96"/>
      <c r="B104" s="97"/>
    </row>
    <row r="105" spans="1:2" s="81" customFormat="1" ht="17.100000000000001" customHeight="1">
      <c r="A105" s="96"/>
      <c r="B105" s="97"/>
    </row>
    <row r="106" spans="1:2" s="81" customFormat="1" ht="17.100000000000001" customHeight="1">
      <c r="A106" s="96"/>
      <c r="B106" s="97"/>
    </row>
    <row r="107" spans="1:2" s="81" customFormat="1" ht="17.100000000000001" customHeight="1">
      <c r="A107" s="96"/>
      <c r="B107" s="97"/>
    </row>
    <row r="108" spans="1:2" s="81" customFormat="1" ht="17.100000000000001" customHeight="1">
      <c r="A108" s="96"/>
      <c r="B108" s="97"/>
    </row>
    <row r="109" spans="1:2" s="81" customFormat="1" ht="17.100000000000001" customHeight="1">
      <c r="A109" s="96"/>
      <c r="B109" s="97"/>
    </row>
    <row r="110" spans="1:2" s="81" customFormat="1" ht="17.100000000000001" customHeight="1">
      <c r="A110" s="96"/>
      <c r="B110" s="97"/>
    </row>
    <row r="111" spans="1:2" s="81" customFormat="1" ht="17.100000000000001" customHeight="1">
      <c r="A111" s="96"/>
      <c r="B111" s="97"/>
    </row>
    <row r="112" spans="1:2" s="81" customFormat="1" ht="17.100000000000001" customHeight="1">
      <c r="A112" s="96"/>
      <c r="B112" s="97"/>
    </row>
    <row r="113" spans="1:2" s="81" customFormat="1" ht="17.100000000000001" customHeight="1">
      <c r="A113" s="96"/>
      <c r="B113" s="97"/>
    </row>
    <row r="114" spans="1:2" s="81" customFormat="1" ht="17.100000000000001" customHeight="1">
      <c r="A114" s="96"/>
      <c r="B114" s="97"/>
    </row>
    <row r="115" spans="1:2" s="81" customFormat="1" ht="17.100000000000001" customHeight="1">
      <c r="A115" s="96"/>
      <c r="B115" s="97"/>
    </row>
    <row r="116" spans="1:2" s="81" customFormat="1" ht="17.100000000000001" customHeight="1">
      <c r="A116" s="96"/>
      <c r="B116" s="97"/>
    </row>
    <row r="117" spans="1:2" s="81" customFormat="1" ht="17.100000000000001" customHeight="1">
      <c r="A117" s="96"/>
      <c r="B117" s="97"/>
    </row>
    <row r="118" spans="1:2" s="81" customFormat="1" ht="17.100000000000001" customHeight="1">
      <c r="A118" s="96"/>
      <c r="B118" s="97"/>
    </row>
    <row r="119" spans="1:2" s="81" customFormat="1" ht="17.100000000000001" customHeight="1">
      <c r="A119" s="96"/>
      <c r="B119" s="97"/>
    </row>
    <row r="120" spans="1:2" s="81" customFormat="1" ht="17.100000000000001" customHeight="1">
      <c r="A120" s="96"/>
      <c r="B120" s="97"/>
    </row>
    <row r="121" spans="1:2" s="81" customFormat="1" ht="17.100000000000001" customHeight="1">
      <c r="A121" s="96"/>
      <c r="B121" s="97"/>
    </row>
    <row r="122" spans="1:2" s="81" customFormat="1" ht="17.100000000000001" customHeight="1">
      <c r="A122" s="96"/>
      <c r="B122" s="97"/>
    </row>
    <row r="123" spans="1:2" s="81" customFormat="1" ht="17.100000000000001" customHeight="1">
      <c r="A123" s="96"/>
      <c r="B123" s="97"/>
    </row>
    <row r="124" spans="1:2" s="81" customFormat="1" ht="17.100000000000001" customHeight="1">
      <c r="A124" s="96"/>
      <c r="B124" s="97"/>
    </row>
    <row r="125" spans="1:2" s="81" customFormat="1" ht="17.100000000000001" customHeight="1">
      <c r="A125" s="96"/>
      <c r="B125" s="97"/>
    </row>
    <row r="126" spans="1:2" s="81" customFormat="1" ht="17.100000000000001" customHeight="1">
      <c r="A126" s="96"/>
      <c r="B126" s="97"/>
    </row>
    <row r="127" spans="1:2" s="81" customFormat="1" ht="17.100000000000001" customHeight="1">
      <c r="A127" s="96"/>
      <c r="B127" s="97"/>
    </row>
    <row r="128" spans="1:2" s="81" customFormat="1" ht="17.100000000000001" customHeight="1">
      <c r="A128" s="96"/>
      <c r="B128" s="97"/>
    </row>
    <row r="129" spans="1:2" s="81" customFormat="1" ht="17.100000000000001" customHeight="1">
      <c r="A129" s="96"/>
      <c r="B129" s="97"/>
    </row>
    <row r="130" spans="1:2" s="81" customFormat="1" ht="17.100000000000001" customHeight="1">
      <c r="A130" s="96"/>
      <c r="B130" s="97"/>
    </row>
    <row r="131" spans="1:2" s="81" customFormat="1" ht="17.100000000000001" customHeight="1">
      <c r="A131" s="96"/>
      <c r="B131" s="97"/>
    </row>
    <row r="132" spans="1:2" s="81" customFormat="1" ht="17.100000000000001" customHeight="1">
      <c r="A132" s="96"/>
      <c r="B132" s="97"/>
    </row>
    <row r="133" spans="1:2" s="81" customFormat="1" ht="17.100000000000001" customHeight="1">
      <c r="A133" s="96"/>
      <c r="B133" s="97"/>
    </row>
    <row r="134" spans="1:2" s="81" customFormat="1" ht="17.100000000000001" customHeight="1">
      <c r="A134" s="96"/>
      <c r="B134" s="97"/>
    </row>
    <row r="135" spans="1:2" s="81" customFormat="1" ht="17.100000000000001" customHeight="1">
      <c r="A135" s="96"/>
      <c r="B135" s="97"/>
    </row>
    <row r="136" spans="1:2" s="81" customFormat="1" ht="17.100000000000001" customHeight="1">
      <c r="A136" s="96"/>
      <c r="B136" s="97"/>
    </row>
    <row r="137" spans="1:2" s="81" customFormat="1" ht="17.100000000000001" customHeight="1">
      <c r="A137" s="96"/>
      <c r="B137" s="97"/>
    </row>
    <row r="138" spans="1:2" s="81" customFormat="1" ht="17.100000000000001" customHeight="1">
      <c r="A138" s="96"/>
      <c r="B138" s="97"/>
    </row>
    <row r="139" spans="1:2" s="81" customFormat="1" ht="17.100000000000001" customHeight="1">
      <c r="A139" s="96"/>
      <c r="B139" s="97"/>
    </row>
    <row r="140" spans="1:2" s="81" customFormat="1" ht="17.100000000000001" customHeight="1">
      <c r="A140" s="96"/>
      <c r="B140" s="97"/>
    </row>
    <row r="141" spans="1:2" s="81" customFormat="1" ht="17.100000000000001" customHeight="1">
      <c r="A141" s="96"/>
      <c r="B141" s="97"/>
    </row>
    <row r="142" spans="1:2" s="81" customFormat="1" ht="17.100000000000001" customHeight="1">
      <c r="A142" s="96"/>
      <c r="B142" s="97"/>
    </row>
    <row r="143" spans="1:2" s="81" customFormat="1" ht="17.100000000000001" customHeight="1">
      <c r="A143" s="96"/>
      <c r="B143" s="97"/>
    </row>
    <row r="144" spans="1:2" s="81" customFormat="1" ht="17.100000000000001" customHeight="1">
      <c r="A144" s="96"/>
      <c r="B144" s="97"/>
    </row>
    <row r="145" spans="1:2" s="81" customFormat="1" ht="17.100000000000001" customHeight="1">
      <c r="A145" s="96"/>
      <c r="B145" s="97"/>
    </row>
    <row r="146" spans="1:2" s="81" customFormat="1" ht="17.100000000000001" customHeight="1">
      <c r="A146" s="96"/>
      <c r="B146" s="97"/>
    </row>
    <row r="147" spans="1:2" s="81" customFormat="1" ht="17.100000000000001" customHeight="1">
      <c r="A147" s="96"/>
      <c r="B147" s="97"/>
    </row>
    <row r="148" spans="1:2" s="81" customFormat="1" ht="17.100000000000001" customHeight="1">
      <c r="A148" s="96"/>
      <c r="B148" s="97"/>
    </row>
    <row r="149" spans="1:2" s="81" customFormat="1" ht="17.100000000000001" customHeight="1">
      <c r="A149" s="96"/>
      <c r="B149" s="97"/>
    </row>
    <row r="150" spans="1:2" s="81" customFormat="1" ht="17.100000000000001" customHeight="1">
      <c r="A150" s="96"/>
      <c r="B150" s="97"/>
    </row>
    <row r="151" spans="1:2" s="81" customFormat="1" ht="17.100000000000001" customHeight="1">
      <c r="A151" s="96"/>
      <c r="B151" s="97"/>
    </row>
    <row r="152" spans="1:2" s="81" customFormat="1" ht="17.100000000000001" customHeight="1">
      <c r="A152" s="96"/>
      <c r="B152" s="97"/>
    </row>
    <row r="153" spans="1:2" s="81" customFormat="1" ht="17.100000000000001" customHeight="1">
      <c r="A153" s="96"/>
      <c r="B153" s="97"/>
    </row>
    <row r="154" spans="1:2" s="81" customFormat="1" ht="17.100000000000001" customHeight="1">
      <c r="A154" s="96"/>
      <c r="B154" s="97"/>
    </row>
    <row r="155" spans="1:2" s="81" customFormat="1" ht="17.100000000000001" customHeight="1">
      <c r="A155" s="96"/>
      <c r="B155" s="97"/>
    </row>
    <row r="156" spans="1:2" s="81" customFormat="1" ht="17.100000000000001" customHeight="1">
      <c r="A156" s="96"/>
      <c r="B156" s="97"/>
    </row>
    <row r="157" spans="1:2" s="81" customFormat="1" ht="17.100000000000001" customHeight="1">
      <c r="A157" s="96"/>
      <c r="B157" s="97"/>
    </row>
    <row r="158" spans="1:2" s="81" customFormat="1" ht="17.100000000000001" customHeight="1">
      <c r="A158" s="96"/>
      <c r="B158" s="97"/>
    </row>
    <row r="159" spans="1:2" s="81" customFormat="1" ht="17.100000000000001" customHeight="1">
      <c r="A159" s="96"/>
      <c r="B159" s="97"/>
    </row>
    <row r="160" spans="1:2" s="81" customFormat="1" ht="17.100000000000001" customHeight="1">
      <c r="A160" s="96"/>
      <c r="B160" s="97"/>
    </row>
    <row r="161" spans="1:2" s="81" customFormat="1" ht="17.100000000000001" customHeight="1">
      <c r="A161" s="96"/>
      <c r="B161" s="97"/>
    </row>
    <row r="162" spans="1:2" s="81" customFormat="1" ht="17.100000000000001" customHeight="1">
      <c r="A162" s="96"/>
      <c r="B162" s="97"/>
    </row>
    <row r="163" spans="1:2" s="81" customFormat="1" ht="17.100000000000001" customHeight="1">
      <c r="A163" s="96"/>
      <c r="B163" s="97"/>
    </row>
    <row r="164" spans="1:2" s="81" customFormat="1" ht="17.100000000000001" customHeight="1">
      <c r="A164" s="96"/>
      <c r="B164" s="97"/>
    </row>
    <row r="165" spans="1:2" s="81" customFormat="1" ht="17.100000000000001" customHeight="1">
      <c r="A165" s="96"/>
      <c r="B165" s="97"/>
    </row>
    <row r="166" spans="1:2" s="81" customFormat="1" ht="17.100000000000001" customHeight="1">
      <c r="A166" s="96"/>
      <c r="B166" s="97"/>
    </row>
    <row r="167" spans="1:2" s="81" customFormat="1" ht="17.100000000000001" customHeight="1">
      <c r="A167" s="96"/>
      <c r="B167" s="97"/>
    </row>
    <row r="168" spans="1:2" s="81" customFormat="1" ht="17.100000000000001" customHeight="1">
      <c r="A168" s="96"/>
      <c r="B168" s="97"/>
    </row>
    <row r="169" spans="1:2" s="81" customFormat="1" ht="17.100000000000001" customHeight="1">
      <c r="A169" s="96"/>
      <c r="B169" s="97"/>
    </row>
    <row r="170" spans="1:2" s="81" customFormat="1" ht="17.100000000000001" customHeight="1">
      <c r="A170" s="96"/>
      <c r="B170" s="97"/>
    </row>
    <row r="171" spans="1:2" s="81" customFormat="1" ht="17.100000000000001" customHeight="1">
      <c r="A171" s="96"/>
      <c r="B171" s="97"/>
    </row>
    <row r="172" spans="1:2" s="81" customFormat="1" ht="17.100000000000001" customHeight="1">
      <c r="A172" s="96"/>
      <c r="B172" s="97"/>
    </row>
    <row r="173" spans="1:2" s="81" customFormat="1" ht="17.100000000000001" customHeight="1">
      <c r="A173" s="96"/>
      <c r="B173" s="97"/>
    </row>
    <row r="174" spans="1:2" s="81" customFormat="1" ht="17.100000000000001" customHeight="1">
      <c r="A174" s="96"/>
      <c r="B174" s="97"/>
    </row>
    <row r="175" spans="1:2" s="81" customFormat="1" ht="17.100000000000001" customHeight="1">
      <c r="A175" s="96"/>
      <c r="B175" s="97"/>
    </row>
    <row r="176" spans="1:2" s="81" customFormat="1" ht="17.100000000000001" customHeight="1">
      <c r="A176" s="96"/>
      <c r="B176" s="97"/>
    </row>
    <row r="177" spans="1:2" s="81" customFormat="1" ht="17.100000000000001" customHeight="1">
      <c r="A177" s="96"/>
      <c r="B177" s="97"/>
    </row>
    <row r="178" spans="1:2" s="81" customFormat="1" ht="17.100000000000001" customHeight="1">
      <c r="A178" s="96"/>
      <c r="B178" s="97"/>
    </row>
    <row r="179" spans="1:2" s="81" customFormat="1" ht="17.100000000000001" customHeight="1">
      <c r="A179" s="96"/>
      <c r="B179" s="97"/>
    </row>
    <row r="180" spans="1:2" s="81" customFormat="1" ht="17.100000000000001" customHeight="1">
      <c r="A180" s="96"/>
      <c r="B180" s="97"/>
    </row>
    <row r="181" spans="1:2" s="81" customFormat="1" ht="17.100000000000001" customHeight="1">
      <c r="A181" s="96"/>
      <c r="B181" s="97"/>
    </row>
    <row r="182" spans="1:2" s="81" customFormat="1" ht="17.100000000000001" customHeight="1">
      <c r="A182" s="96"/>
      <c r="B182" s="97"/>
    </row>
    <row r="183" spans="1:2" s="81" customFormat="1" ht="17.100000000000001" customHeight="1">
      <c r="A183" s="96"/>
      <c r="B183" s="97"/>
    </row>
    <row r="184" spans="1:2" s="81" customFormat="1" ht="17.100000000000001" customHeight="1">
      <c r="A184" s="96"/>
      <c r="B184" s="97"/>
    </row>
    <row r="185" spans="1:2" s="81" customFormat="1" ht="17.100000000000001" customHeight="1">
      <c r="A185" s="96"/>
      <c r="B185" s="97"/>
    </row>
    <row r="186" spans="1:2" s="81" customFormat="1" ht="17.100000000000001" customHeight="1">
      <c r="A186" s="96"/>
      <c r="B186" s="97"/>
    </row>
    <row r="187" spans="1:2" s="81" customFormat="1" ht="17.100000000000001" customHeight="1">
      <c r="A187" s="96"/>
      <c r="B187" s="97"/>
    </row>
    <row r="188" spans="1:2" s="81" customFormat="1" ht="17.100000000000001" customHeight="1">
      <c r="A188" s="96"/>
      <c r="B188" s="97"/>
    </row>
    <row r="189" spans="1:2" s="81" customFormat="1" ht="17.100000000000001" customHeight="1">
      <c r="A189" s="96"/>
      <c r="B189" s="97"/>
    </row>
    <row r="190" spans="1:2" s="81" customFormat="1" ht="17.100000000000001" customHeight="1">
      <c r="A190" s="96"/>
      <c r="B190" s="97"/>
    </row>
    <row r="191" spans="1:2" s="81" customFormat="1" ht="17.100000000000001" customHeight="1">
      <c r="A191" s="96"/>
      <c r="B191" s="97"/>
    </row>
    <row r="192" spans="1:2" s="81" customFormat="1" ht="17.100000000000001" customHeight="1">
      <c r="A192" s="96"/>
      <c r="B192" s="97"/>
    </row>
    <row r="193" spans="1:2" s="81" customFormat="1" ht="17.100000000000001" customHeight="1">
      <c r="A193" s="96"/>
      <c r="B193" s="97"/>
    </row>
    <row r="194" spans="1:2" s="81" customFormat="1" ht="17.100000000000001" customHeight="1">
      <c r="A194" s="96"/>
      <c r="B194" s="97"/>
    </row>
    <row r="195" spans="1:2" s="81" customFormat="1" ht="17.100000000000001" customHeight="1">
      <c r="A195" s="96"/>
      <c r="B195" s="97"/>
    </row>
    <row r="196" spans="1:2" s="81" customFormat="1" ht="17.100000000000001" customHeight="1">
      <c r="A196" s="96"/>
      <c r="B196" s="97"/>
    </row>
    <row r="197" spans="1:2" s="81" customFormat="1" ht="17.100000000000001" customHeight="1">
      <c r="A197" s="96"/>
      <c r="B197" s="97"/>
    </row>
    <row r="198" spans="1:2" s="81" customFormat="1" ht="17.100000000000001" customHeight="1">
      <c r="A198" s="96"/>
      <c r="B198" s="97"/>
    </row>
    <row r="199" spans="1:2" s="81" customFormat="1" ht="17.100000000000001" customHeight="1">
      <c r="A199" s="96"/>
      <c r="B199" s="97"/>
    </row>
    <row r="200" spans="1:2" s="81" customFormat="1" ht="17.100000000000001" customHeight="1">
      <c r="A200" s="96"/>
      <c r="B200" s="97"/>
    </row>
    <row r="201" spans="1:2" s="81" customFormat="1" ht="17.100000000000001" customHeight="1">
      <c r="A201" s="96"/>
      <c r="B201" s="97"/>
    </row>
    <row r="202" spans="1:2" s="81" customFormat="1" ht="17.100000000000001" customHeight="1">
      <c r="A202" s="96"/>
      <c r="B202" s="97"/>
    </row>
    <row r="203" spans="1:2" s="81" customFormat="1" ht="17.100000000000001" customHeight="1">
      <c r="A203" s="96"/>
      <c r="B203" s="97"/>
    </row>
    <row r="204" spans="1:2" s="81" customFormat="1" ht="17.100000000000001" customHeight="1">
      <c r="A204" s="96"/>
      <c r="B204" s="97"/>
    </row>
    <row r="205" spans="1:2" s="81" customFormat="1" ht="17.100000000000001" customHeight="1">
      <c r="A205" s="96"/>
      <c r="B205" s="97"/>
    </row>
    <row r="206" spans="1:2" s="81" customFormat="1" ht="17.100000000000001" customHeight="1">
      <c r="A206" s="96"/>
      <c r="B206" s="97"/>
    </row>
    <row r="207" spans="1:2" s="81" customFormat="1" ht="17.100000000000001" customHeight="1">
      <c r="A207" s="96"/>
      <c r="B207" s="97"/>
    </row>
    <row r="208" spans="1:2" s="81" customFormat="1" ht="17.100000000000001" customHeight="1">
      <c r="A208" s="96"/>
      <c r="B208" s="97"/>
    </row>
    <row r="209" spans="1:2" s="81" customFormat="1" ht="17.100000000000001" customHeight="1">
      <c r="A209" s="96"/>
      <c r="B209" s="97"/>
    </row>
    <row r="210" spans="1:2" s="81" customFormat="1" ht="17.100000000000001" customHeight="1">
      <c r="A210" s="96"/>
      <c r="B210" s="97"/>
    </row>
    <row r="211" spans="1:2" s="81" customFormat="1" ht="17.100000000000001" customHeight="1">
      <c r="A211" s="96"/>
      <c r="B211" s="97"/>
    </row>
    <row r="212" spans="1:2" s="81" customFormat="1" ht="17.100000000000001" customHeight="1">
      <c r="A212" s="96"/>
      <c r="B212" s="97"/>
    </row>
    <row r="213" spans="1:2" s="81" customFormat="1" ht="17.100000000000001" customHeight="1">
      <c r="A213" s="96"/>
      <c r="B213" s="97"/>
    </row>
    <row r="214" spans="1:2" s="81" customFormat="1" ht="17.100000000000001" customHeight="1">
      <c r="A214" s="96"/>
      <c r="B214" s="97"/>
    </row>
    <row r="215" spans="1:2" s="81" customFormat="1" ht="17.100000000000001" customHeight="1">
      <c r="A215" s="96"/>
      <c r="B215" s="97"/>
    </row>
    <row r="216" spans="1:2" s="81" customFormat="1" ht="17.100000000000001" customHeight="1">
      <c r="A216" s="96"/>
      <c r="B216" s="97"/>
    </row>
    <row r="217" spans="1:2" s="81" customFormat="1" ht="17.100000000000001" customHeight="1">
      <c r="A217" s="96"/>
      <c r="B217" s="97"/>
    </row>
    <row r="218" spans="1:2" s="81" customFormat="1" ht="17.100000000000001" customHeight="1">
      <c r="A218" s="96"/>
      <c r="B218" s="97"/>
    </row>
    <row r="219" spans="1:2" s="81" customFormat="1" ht="17.100000000000001" customHeight="1">
      <c r="A219" s="96"/>
      <c r="B219" s="97"/>
    </row>
    <row r="220" spans="1:2" s="81" customFormat="1" ht="17.100000000000001" customHeight="1">
      <c r="A220" s="96"/>
      <c r="B220" s="97"/>
    </row>
    <row r="221" spans="1:2" s="81" customFormat="1" ht="17.100000000000001" customHeight="1">
      <c r="A221" s="96"/>
      <c r="B221" s="97"/>
    </row>
    <row r="222" spans="1:2" s="81" customFormat="1" ht="17.100000000000001" customHeight="1">
      <c r="A222" s="96"/>
      <c r="B222" s="97"/>
    </row>
    <row r="223" spans="1:2" s="81" customFormat="1" ht="17.100000000000001" customHeight="1">
      <c r="A223" s="96"/>
      <c r="B223" s="97"/>
    </row>
    <row r="224" spans="1:2" s="81" customFormat="1" ht="17.100000000000001" customHeight="1">
      <c r="A224" s="96"/>
      <c r="B224" s="97"/>
    </row>
    <row r="225" spans="1:2" s="81" customFormat="1" ht="17.100000000000001" customHeight="1">
      <c r="A225" s="96"/>
      <c r="B225" s="97"/>
    </row>
    <row r="226" spans="1:2" s="81" customFormat="1" ht="17.100000000000001" customHeight="1">
      <c r="A226" s="96"/>
      <c r="B226" s="97"/>
    </row>
    <row r="227" spans="1:2" s="81" customFormat="1" ht="17.100000000000001" customHeight="1">
      <c r="A227" s="96"/>
      <c r="B227" s="97"/>
    </row>
    <row r="228" spans="1:2" s="81" customFormat="1" ht="17.100000000000001" customHeight="1">
      <c r="A228" s="96"/>
      <c r="B228" s="97"/>
    </row>
    <row r="229" spans="1:2" s="81" customFormat="1" ht="17.100000000000001" customHeight="1">
      <c r="A229" s="96"/>
      <c r="B229" s="97"/>
    </row>
    <row r="230" spans="1:2" s="81" customFormat="1" ht="17.100000000000001" customHeight="1">
      <c r="A230" s="96"/>
      <c r="B230" s="97"/>
    </row>
    <row r="231" spans="1:2" s="81" customFormat="1" ht="17.100000000000001" customHeight="1">
      <c r="A231" s="96"/>
      <c r="B231" s="97"/>
    </row>
    <row r="232" spans="1:2" s="81" customFormat="1" ht="17.100000000000001" customHeight="1">
      <c r="A232" s="96"/>
      <c r="B232" s="97"/>
    </row>
    <row r="233" spans="1:2" s="81" customFormat="1" ht="17.100000000000001" customHeight="1">
      <c r="A233" s="96"/>
      <c r="B233" s="97"/>
    </row>
    <row r="234" spans="1:2" s="81" customFormat="1" ht="17.100000000000001" customHeight="1">
      <c r="A234" s="96"/>
      <c r="B234" s="97"/>
    </row>
    <row r="235" spans="1:2" s="81" customFormat="1" ht="17.100000000000001" customHeight="1">
      <c r="A235" s="96"/>
      <c r="B235" s="97"/>
    </row>
    <row r="236" spans="1:2" s="81" customFormat="1" ht="17.100000000000001" customHeight="1">
      <c r="A236" s="96"/>
      <c r="B236" s="97"/>
    </row>
    <row r="237" spans="1:2" s="81" customFormat="1" ht="17.100000000000001" customHeight="1">
      <c r="A237" s="96"/>
      <c r="B237" s="97"/>
    </row>
    <row r="238" spans="1:2" s="81" customFormat="1" ht="17.100000000000001" customHeight="1">
      <c r="A238" s="96"/>
      <c r="B238" s="97"/>
    </row>
    <row r="239" spans="1:2" s="81" customFormat="1" ht="17.100000000000001" customHeight="1">
      <c r="A239" s="96"/>
      <c r="B239" s="97"/>
    </row>
    <row r="240" spans="1:2" s="81" customFormat="1" ht="17.100000000000001" customHeight="1">
      <c r="A240" s="96"/>
      <c r="B240" s="97"/>
    </row>
    <row r="241" spans="1:2" s="81" customFormat="1" ht="17.100000000000001" customHeight="1">
      <c r="A241" s="96"/>
      <c r="B241" s="97"/>
    </row>
    <row r="242" spans="1:2" s="81" customFormat="1" ht="17.100000000000001" customHeight="1">
      <c r="A242" s="96"/>
      <c r="B242" s="97"/>
    </row>
    <row r="243" spans="1:2" s="81" customFormat="1" ht="17.100000000000001" customHeight="1">
      <c r="A243" s="96"/>
      <c r="B243" s="97"/>
    </row>
    <row r="244" spans="1:2" s="81" customFormat="1" ht="17.100000000000001" customHeight="1">
      <c r="A244" s="96"/>
      <c r="B244" s="97"/>
    </row>
    <row r="245" spans="1:2" s="81" customFormat="1" ht="17.100000000000001" customHeight="1">
      <c r="A245" s="96"/>
      <c r="B245" s="97"/>
    </row>
    <row r="246" spans="1:2" s="81" customFormat="1" ht="17.100000000000001" customHeight="1">
      <c r="A246" s="96"/>
      <c r="B246" s="97"/>
    </row>
    <row r="247" spans="1:2" s="81" customFormat="1" ht="17.100000000000001" customHeight="1">
      <c r="A247" s="96"/>
      <c r="B247" s="97"/>
    </row>
    <row r="248" spans="1:2" s="81" customFormat="1" ht="17.100000000000001" customHeight="1">
      <c r="A248" s="96"/>
      <c r="B248" s="97"/>
    </row>
    <row r="249" spans="1:2" s="81" customFormat="1" ht="17.100000000000001" customHeight="1">
      <c r="A249" s="96"/>
      <c r="B249" s="97"/>
    </row>
    <row r="250" spans="1:2" s="81" customFormat="1" ht="17.100000000000001" customHeight="1">
      <c r="A250" s="96"/>
      <c r="B250" s="97"/>
    </row>
    <row r="251" spans="1:2" s="81" customFormat="1" ht="17.100000000000001" customHeight="1">
      <c r="A251" s="96"/>
      <c r="B251" s="97"/>
    </row>
    <row r="252" spans="1:2" s="81" customFormat="1" ht="17.100000000000001" customHeight="1">
      <c r="A252" s="96"/>
      <c r="B252" s="97"/>
    </row>
    <row r="253" spans="1:2" s="81" customFormat="1" ht="17.100000000000001" customHeight="1">
      <c r="A253" s="96"/>
      <c r="B253" s="97"/>
    </row>
    <row r="254" spans="1:2" s="81" customFormat="1" ht="17.100000000000001" customHeight="1">
      <c r="A254" s="96"/>
      <c r="B254" s="97"/>
    </row>
    <row r="255" spans="1:2" s="81" customFormat="1" ht="17.100000000000001" customHeight="1">
      <c r="A255" s="96"/>
      <c r="B255" s="97"/>
    </row>
    <row r="256" spans="1:2" s="81" customFormat="1" ht="17.100000000000001" customHeight="1">
      <c r="A256" s="98"/>
      <c r="B256" s="97"/>
    </row>
    <row r="257" s="81" customFormat="1" ht="18.75" customHeight="1"/>
  </sheetData>
  <mergeCells count="2">
    <mergeCell ref="A2:D2"/>
    <mergeCell ref="A3:C3"/>
  </mergeCells>
  <phoneticPr fontId="102" type="noConversion"/>
  <printOptions horizontalCentered="1"/>
  <pageMargins left="0.29513888888888901" right="0.29513888888888901" top="0.86527777777777803" bottom="0.39305555555555599" header="0.39305555555555599" footer="0.39305555555555599"/>
  <pageSetup paperSize="9" scale="92" firstPageNumber="0" pageOrder="overThenDown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W31"/>
  <sheetViews>
    <sheetView view="pageBreakPreview" topLeftCell="A13" zoomScale="85" zoomScaleNormal="100" zoomScaleSheetLayoutView="85" workbookViewId="0">
      <selection sqref="A1:XFD1"/>
    </sheetView>
  </sheetViews>
  <sheetFormatPr defaultColWidth="9.125" defaultRowHeight="14.25"/>
  <cols>
    <col min="1" max="1" width="18.75" style="55" customWidth="1"/>
    <col min="2" max="2" width="9.125" style="55" hidden="1" customWidth="1"/>
    <col min="3" max="3" width="13" style="55" customWidth="1"/>
    <col min="4" max="4" width="11.625" style="55" customWidth="1"/>
    <col min="5" max="5" width="11.875" style="55" customWidth="1"/>
    <col min="6" max="6" width="11" style="55" customWidth="1"/>
    <col min="7" max="7" width="11.625" style="55" customWidth="1"/>
    <col min="8" max="8" width="10" style="55" customWidth="1"/>
    <col min="9" max="9" width="16.75" style="55" hidden="1" customWidth="1"/>
    <col min="10" max="10" width="11.5" style="55" customWidth="1"/>
    <col min="11" max="15" width="9.125" style="55" hidden="1" customWidth="1"/>
    <col min="16" max="256" width="9.125" style="60"/>
    <col min="257" max="257" width="26.625" style="60" customWidth="1"/>
    <col min="258" max="258" width="9.125" style="60" hidden="1" customWidth="1"/>
    <col min="259" max="261" width="16.75" style="60" customWidth="1"/>
    <col min="262" max="262" width="26" style="60" customWidth="1"/>
    <col min="263" max="263" width="9.125" style="60" hidden="1" customWidth="1"/>
    <col min="264" max="266" width="16.75" style="60" customWidth="1"/>
    <col min="267" max="271" width="9.125" style="60" hidden="1" customWidth="1"/>
    <col min="272" max="512" width="9.125" style="60"/>
    <col min="513" max="513" width="26.625" style="60" customWidth="1"/>
    <col min="514" max="514" width="9.125" style="60" hidden="1" customWidth="1"/>
    <col min="515" max="517" width="16.75" style="60" customWidth="1"/>
    <col min="518" max="518" width="26" style="60" customWidth="1"/>
    <col min="519" max="519" width="9.125" style="60" hidden="1" customWidth="1"/>
    <col min="520" max="522" width="16.75" style="60" customWidth="1"/>
    <col min="523" max="527" width="9.125" style="60" hidden="1" customWidth="1"/>
    <col min="528" max="768" width="9.125" style="60"/>
    <col min="769" max="769" width="26.625" style="60" customWidth="1"/>
    <col min="770" max="770" width="9.125" style="60" hidden="1" customWidth="1"/>
    <col min="771" max="773" width="16.75" style="60" customWidth="1"/>
    <col min="774" max="774" width="26" style="60" customWidth="1"/>
    <col min="775" max="775" width="9.125" style="60" hidden="1" customWidth="1"/>
    <col min="776" max="778" width="16.75" style="60" customWidth="1"/>
    <col min="779" max="783" width="9.125" style="60" hidden="1" customWidth="1"/>
    <col min="784" max="1024" width="9.125" style="60"/>
    <col min="1025" max="1025" width="26.625" style="60" customWidth="1"/>
    <col min="1026" max="1026" width="9.125" style="60" hidden="1" customWidth="1"/>
    <col min="1027" max="1029" width="16.75" style="60" customWidth="1"/>
    <col min="1030" max="1030" width="26" style="60" customWidth="1"/>
    <col min="1031" max="1031" width="9.125" style="60" hidden="1" customWidth="1"/>
    <col min="1032" max="1034" width="16.75" style="60" customWidth="1"/>
    <col min="1035" max="1039" width="9.125" style="60" hidden="1" customWidth="1"/>
    <col min="1040" max="1280" width="9.125" style="60"/>
    <col min="1281" max="1281" width="26.625" style="60" customWidth="1"/>
    <col min="1282" max="1282" width="9.125" style="60" hidden="1" customWidth="1"/>
    <col min="1283" max="1285" width="16.75" style="60" customWidth="1"/>
    <col min="1286" max="1286" width="26" style="60" customWidth="1"/>
    <col min="1287" max="1287" width="9.125" style="60" hidden="1" customWidth="1"/>
    <col min="1288" max="1290" width="16.75" style="60" customWidth="1"/>
    <col min="1291" max="1295" width="9.125" style="60" hidden="1" customWidth="1"/>
    <col min="1296" max="1536" width="9.125" style="60"/>
    <col min="1537" max="1537" width="26.625" style="60" customWidth="1"/>
    <col min="1538" max="1538" width="9.125" style="60" hidden="1" customWidth="1"/>
    <col min="1539" max="1541" width="16.75" style="60" customWidth="1"/>
    <col min="1542" max="1542" width="26" style="60" customWidth="1"/>
    <col min="1543" max="1543" width="9.125" style="60" hidden="1" customWidth="1"/>
    <col min="1544" max="1546" width="16.75" style="60" customWidth="1"/>
    <col min="1547" max="1551" width="9.125" style="60" hidden="1" customWidth="1"/>
    <col min="1552" max="1792" width="9.125" style="60"/>
    <col min="1793" max="1793" width="26.625" style="60" customWidth="1"/>
    <col min="1794" max="1794" width="9.125" style="60" hidden="1" customWidth="1"/>
    <col min="1795" max="1797" width="16.75" style="60" customWidth="1"/>
    <col min="1798" max="1798" width="26" style="60" customWidth="1"/>
    <col min="1799" max="1799" width="9.125" style="60" hidden="1" customWidth="1"/>
    <col min="1800" max="1802" width="16.75" style="60" customWidth="1"/>
    <col min="1803" max="1807" width="9.125" style="60" hidden="1" customWidth="1"/>
    <col min="1808" max="2048" width="9.125" style="60"/>
    <col min="2049" max="2049" width="26.625" style="60" customWidth="1"/>
    <col min="2050" max="2050" width="9.125" style="60" hidden="1" customWidth="1"/>
    <col min="2051" max="2053" width="16.75" style="60" customWidth="1"/>
    <col min="2054" max="2054" width="26" style="60" customWidth="1"/>
    <col min="2055" max="2055" width="9.125" style="60" hidden="1" customWidth="1"/>
    <col min="2056" max="2058" width="16.75" style="60" customWidth="1"/>
    <col min="2059" max="2063" width="9.125" style="60" hidden="1" customWidth="1"/>
    <col min="2064" max="2304" width="9.125" style="60"/>
    <col min="2305" max="2305" width="26.625" style="60" customWidth="1"/>
    <col min="2306" max="2306" width="9.125" style="60" hidden="1" customWidth="1"/>
    <col min="2307" max="2309" width="16.75" style="60" customWidth="1"/>
    <col min="2310" max="2310" width="26" style="60" customWidth="1"/>
    <col min="2311" max="2311" width="9.125" style="60" hidden="1" customWidth="1"/>
    <col min="2312" max="2314" width="16.75" style="60" customWidth="1"/>
    <col min="2315" max="2319" width="9.125" style="60" hidden="1" customWidth="1"/>
    <col min="2320" max="2560" width="9.125" style="60"/>
    <col min="2561" max="2561" width="26.625" style="60" customWidth="1"/>
    <col min="2562" max="2562" width="9.125" style="60" hidden="1" customWidth="1"/>
    <col min="2563" max="2565" width="16.75" style="60" customWidth="1"/>
    <col min="2566" max="2566" width="26" style="60" customWidth="1"/>
    <col min="2567" max="2567" width="9.125" style="60" hidden="1" customWidth="1"/>
    <col min="2568" max="2570" width="16.75" style="60" customWidth="1"/>
    <col min="2571" max="2575" width="9.125" style="60" hidden="1" customWidth="1"/>
    <col min="2576" max="2816" width="9.125" style="60"/>
    <col min="2817" max="2817" width="26.625" style="60" customWidth="1"/>
    <col min="2818" max="2818" width="9.125" style="60" hidden="1" customWidth="1"/>
    <col min="2819" max="2821" width="16.75" style="60" customWidth="1"/>
    <col min="2822" max="2822" width="26" style="60" customWidth="1"/>
    <col min="2823" max="2823" width="9.125" style="60" hidden="1" customWidth="1"/>
    <col min="2824" max="2826" width="16.75" style="60" customWidth="1"/>
    <col min="2827" max="2831" width="9.125" style="60" hidden="1" customWidth="1"/>
    <col min="2832" max="3072" width="9.125" style="60"/>
    <col min="3073" max="3073" width="26.625" style="60" customWidth="1"/>
    <col min="3074" max="3074" width="9.125" style="60" hidden="1" customWidth="1"/>
    <col min="3075" max="3077" width="16.75" style="60" customWidth="1"/>
    <col min="3078" max="3078" width="26" style="60" customWidth="1"/>
    <col min="3079" max="3079" width="9.125" style="60" hidden="1" customWidth="1"/>
    <col min="3080" max="3082" width="16.75" style="60" customWidth="1"/>
    <col min="3083" max="3087" width="9.125" style="60" hidden="1" customWidth="1"/>
    <col min="3088" max="3328" width="9.125" style="60"/>
    <col min="3329" max="3329" width="26.625" style="60" customWidth="1"/>
    <col min="3330" max="3330" width="9.125" style="60" hidden="1" customWidth="1"/>
    <col min="3331" max="3333" width="16.75" style="60" customWidth="1"/>
    <col min="3334" max="3334" width="26" style="60" customWidth="1"/>
    <col min="3335" max="3335" width="9.125" style="60" hidden="1" customWidth="1"/>
    <col min="3336" max="3338" width="16.75" style="60" customWidth="1"/>
    <col min="3339" max="3343" width="9.125" style="60" hidden="1" customWidth="1"/>
    <col min="3344" max="3584" width="9.125" style="60"/>
    <col min="3585" max="3585" width="26.625" style="60" customWidth="1"/>
    <col min="3586" max="3586" width="9.125" style="60" hidden="1" customWidth="1"/>
    <col min="3587" max="3589" width="16.75" style="60" customWidth="1"/>
    <col min="3590" max="3590" width="26" style="60" customWidth="1"/>
    <col min="3591" max="3591" width="9.125" style="60" hidden="1" customWidth="1"/>
    <col min="3592" max="3594" width="16.75" style="60" customWidth="1"/>
    <col min="3595" max="3599" width="9.125" style="60" hidden="1" customWidth="1"/>
    <col min="3600" max="3840" width="9.125" style="60"/>
    <col min="3841" max="3841" width="26.625" style="60" customWidth="1"/>
    <col min="3842" max="3842" width="9.125" style="60" hidden="1" customWidth="1"/>
    <col min="3843" max="3845" width="16.75" style="60" customWidth="1"/>
    <col min="3846" max="3846" width="26" style="60" customWidth="1"/>
    <col min="3847" max="3847" width="9.125" style="60" hidden="1" customWidth="1"/>
    <col min="3848" max="3850" width="16.75" style="60" customWidth="1"/>
    <col min="3851" max="3855" width="9.125" style="60" hidden="1" customWidth="1"/>
    <col min="3856" max="4096" width="9.125" style="60"/>
    <col min="4097" max="4097" width="26.625" style="60" customWidth="1"/>
    <col min="4098" max="4098" width="9.125" style="60" hidden="1" customWidth="1"/>
    <col min="4099" max="4101" width="16.75" style="60" customWidth="1"/>
    <col min="4102" max="4102" width="26" style="60" customWidth="1"/>
    <col min="4103" max="4103" width="9.125" style="60" hidden="1" customWidth="1"/>
    <col min="4104" max="4106" width="16.75" style="60" customWidth="1"/>
    <col min="4107" max="4111" width="9.125" style="60" hidden="1" customWidth="1"/>
    <col min="4112" max="4352" width="9.125" style="60"/>
    <col min="4353" max="4353" width="26.625" style="60" customWidth="1"/>
    <col min="4354" max="4354" width="9.125" style="60" hidden="1" customWidth="1"/>
    <col min="4355" max="4357" width="16.75" style="60" customWidth="1"/>
    <col min="4358" max="4358" width="26" style="60" customWidth="1"/>
    <col min="4359" max="4359" width="9.125" style="60" hidden="1" customWidth="1"/>
    <col min="4360" max="4362" width="16.75" style="60" customWidth="1"/>
    <col min="4363" max="4367" width="9.125" style="60" hidden="1" customWidth="1"/>
    <col min="4368" max="4608" width="9.125" style="60"/>
    <col min="4609" max="4609" width="26.625" style="60" customWidth="1"/>
    <col min="4610" max="4610" width="9.125" style="60" hidden="1" customWidth="1"/>
    <col min="4611" max="4613" width="16.75" style="60" customWidth="1"/>
    <col min="4614" max="4614" width="26" style="60" customWidth="1"/>
    <col min="4615" max="4615" width="9.125" style="60" hidden="1" customWidth="1"/>
    <col min="4616" max="4618" width="16.75" style="60" customWidth="1"/>
    <col min="4619" max="4623" width="9.125" style="60" hidden="1" customWidth="1"/>
    <col min="4624" max="4864" width="9.125" style="60"/>
    <col min="4865" max="4865" width="26.625" style="60" customWidth="1"/>
    <col min="4866" max="4866" width="9.125" style="60" hidden="1" customWidth="1"/>
    <col min="4867" max="4869" width="16.75" style="60" customWidth="1"/>
    <col min="4870" max="4870" width="26" style="60" customWidth="1"/>
    <col min="4871" max="4871" width="9.125" style="60" hidden="1" customWidth="1"/>
    <col min="4872" max="4874" width="16.75" style="60" customWidth="1"/>
    <col min="4875" max="4879" width="9.125" style="60" hidden="1" customWidth="1"/>
    <col min="4880" max="5120" width="9.125" style="60"/>
    <col min="5121" max="5121" width="26.625" style="60" customWidth="1"/>
    <col min="5122" max="5122" width="9.125" style="60" hidden="1" customWidth="1"/>
    <col min="5123" max="5125" width="16.75" style="60" customWidth="1"/>
    <col min="5126" max="5126" width="26" style="60" customWidth="1"/>
    <col min="5127" max="5127" width="9.125" style="60" hidden="1" customWidth="1"/>
    <col min="5128" max="5130" width="16.75" style="60" customWidth="1"/>
    <col min="5131" max="5135" width="9.125" style="60" hidden="1" customWidth="1"/>
    <col min="5136" max="5376" width="9.125" style="60"/>
    <col min="5377" max="5377" width="26.625" style="60" customWidth="1"/>
    <col min="5378" max="5378" width="9.125" style="60" hidden="1" customWidth="1"/>
    <col min="5379" max="5381" width="16.75" style="60" customWidth="1"/>
    <col min="5382" max="5382" width="26" style="60" customWidth="1"/>
    <col min="5383" max="5383" width="9.125" style="60" hidden="1" customWidth="1"/>
    <col min="5384" max="5386" width="16.75" style="60" customWidth="1"/>
    <col min="5387" max="5391" width="9.125" style="60" hidden="1" customWidth="1"/>
    <col min="5392" max="5632" width="9.125" style="60"/>
    <col min="5633" max="5633" width="26.625" style="60" customWidth="1"/>
    <col min="5634" max="5634" width="9.125" style="60" hidden="1" customWidth="1"/>
    <col min="5635" max="5637" width="16.75" style="60" customWidth="1"/>
    <col min="5638" max="5638" width="26" style="60" customWidth="1"/>
    <col min="5639" max="5639" width="9.125" style="60" hidden="1" customWidth="1"/>
    <col min="5640" max="5642" width="16.75" style="60" customWidth="1"/>
    <col min="5643" max="5647" width="9.125" style="60" hidden="1" customWidth="1"/>
    <col min="5648" max="5888" width="9.125" style="60"/>
    <col min="5889" max="5889" width="26.625" style="60" customWidth="1"/>
    <col min="5890" max="5890" width="9.125" style="60" hidden="1" customWidth="1"/>
    <col min="5891" max="5893" width="16.75" style="60" customWidth="1"/>
    <col min="5894" max="5894" width="26" style="60" customWidth="1"/>
    <col min="5895" max="5895" width="9.125" style="60" hidden="1" customWidth="1"/>
    <col min="5896" max="5898" width="16.75" style="60" customWidth="1"/>
    <col min="5899" max="5903" width="9.125" style="60" hidden="1" customWidth="1"/>
    <col min="5904" max="6144" width="9.125" style="60"/>
    <col min="6145" max="6145" width="26.625" style="60" customWidth="1"/>
    <col min="6146" max="6146" width="9.125" style="60" hidden="1" customWidth="1"/>
    <col min="6147" max="6149" width="16.75" style="60" customWidth="1"/>
    <col min="6150" max="6150" width="26" style="60" customWidth="1"/>
    <col min="6151" max="6151" width="9.125" style="60" hidden="1" customWidth="1"/>
    <col min="6152" max="6154" width="16.75" style="60" customWidth="1"/>
    <col min="6155" max="6159" width="9.125" style="60" hidden="1" customWidth="1"/>
    <col min="6160" max="6400" width="9.125" style="60"/>
    <col min="6401" max="6401" width="26.625" style="60" customWidth="1"/>
    <col min="6402" max="6402" width="9.125" style="60" hidden="1" customWidth="1"/>
    <col min="6403" max="6405" width="16.75" style="60" customWidth="1"/>
    <col min="6406" max="6406" width="26" style="60" customWidth="1"/>
    <col min="6407" max="6407" width="9.125" style="60" hidden="1" customWidth="1"/>
    <col min="6408" max="6410" width="16.75" style="60" customWidth="1"/>
    <col min="6411" max="6415" width="9.125" style="60" hidden="1" customWidth="1"/>
    <col min="6416" max="6656" width="9.125" style="60"/>
    <col min="6657" max="6657" width="26.625" style="60" customWidth="1"/>
    <col min="6658" max="6658" width="9.125" style="60" hidden="1" customWidth="1"/>
    <col min="6659" max="6661" width="16.75" style="60" customWidth="1"/>
    <col min="6662" max="6662" width="26" style="60" customWidth="1"/>
    <col min="6663" max="6663" width="9.125" style="60" hidden="1" customWidth="1"/>
    <col min="6664" max="6666" width="16.75" style="60" customWidth="1"/>
    <col min="6667" max="6671" width="9.125" style="60" hidden="1" customWidth="1"/>
    <col min="6672" max="6912" width="9.125" style="60"/>
    <col min="6913" max="6913" width="26.625" style="60" customWidth="1"/>
    <col min="6914" max="6914" width="9.125" style="60" hidden="1" customWidth="1"/>
    <col min="6915" max="6917" width="16.75" style="60" customWidth="1"/>
    <col min="6918" max="6918" width="26" style="60" customWidth="1"/>
    <col min="6919" max="6919" width="9.125" style="60" hidden="1" customWidth="1"/>
    <col min="6920" max="6922" width="16.75" style="60" customWidth="1"/>
    <col min="6923" max="6927" width="9.125" style="60" hidden="1" customWidth="1"/>
    <col min="6928" max="7168" width="9.125" style="60"/>
    <col min="7169" max="7169" width="26.625" style="60" customWidth="1"/>
    <col min="7170" max="7170" width="9.125" style="60" hidden="1" customWidth="1"/>
    <col min="7171" max="7173" width="16.75" style="60" customWidth="1"/>
    <col min="7174" max="7174" width="26" style="60" customWidth="1"/>
    <col min="7175" max="7175" width="9.125" style="60" hidden="1" customWidth="1"/>
    <col min="7176" max="7178" width="16.75" style="60" customWidth="1"/>
    <col min="7179" max="7183" width="9.125" style="60" hidden="1" customWidth="1"/>
    <col min="7184" max="7424" width="9.125" style="60"/>
    <col min="7425" max="7425" width="26.625" style="60" customWidth="1"/>
    <col min="7426" max="7426" width="9.125" style="60" hidden="1" customWidth="1"/>
    <col min="7427" max="7429" width="16.75" style="60" customWidth="1"/>
    <col min="7430" max="7430" width="26" style="60" customWidth="1"/>
    <col min="7431" max="7431" width="9.125" style="60" hidden="1" customWidth="1"/>
    <col min="7432" max="7434" width="16.75" style="60" customWidth="1"/>
    <col min="7435" max="7439" width="9.125" style="60" hidden="1" customWidth="1"/>
    <col min="7440" max="7680" width="9.125" style="60"/>
    <col min="7681" max="7681" width="26.625" style="60" customWidth="1"/>
    <col min="7682" max="7682" width="9.125" style="60" hidden="1" customWidth="1"/>
    <col min="7683" max="7685" width="16.75" style="60" customWidth="1"/>
    <col min="7686" max="7686" width="26" style="60" customWidth="1"/>
    <col min="7687" max="7687" width="9.125" style="60" hidden="1" customWidth="1"/>
    <col min="7688" max="7690" width="16.75" style="60" customWidth="1"/>
    <col min="7691" max="7695" width="9.125" style="60" hidden="1" customWidth="1"/>
    <col min="7696" max="7936" width="9.125" style="60"/>
    <col min="7937" max="7937" width="26.625" style="60" customWidth="1"/>
    <col min="7938" max="7938" width="9.125" style="60" hidden="1" customWidth="1"/>
    <col min="7939" max="7941" width="16.75" style="60" customWidth="1"/>
    <col min="7942" max="7942" width="26" style="60" customWidth="1"/>
    <col min="7943" max="7943" width="9.125" style="60" hidden="1" customWidth="1"/>
    <col min="7944" max="7946" width="16.75" style="60" customWidth="1"/>
    <col min="7947" max="7951" width="9.125" style="60" hidden="1" customWidth="1"/>
    <col min="7952" max="8192" width="9.125" style="60"/>
    <col min="8193" max="8193" width="26.625" style="60" customWidth="1"/>
    <col min="8194" max="8194" width="9.125" style="60" hidden="1" customWidth="1"/>
    <col min="8195" max="8197" width="16.75" style="60" customWidth="1"/>
    <col min="8198" max="8198" width="26" style="60" customWidth="1"/>
    <col min="8199" max="8199" width="9.125" style="60" hidden="1" customWidth="1"/>
    <col min="8200" max="8202" width="16.75" style="60" customWidth="1"/>
    <col min="8203" max="8207" width="9.125" style="60" hidden="1" customWidth="1"/>
    <col min="8208" max="8448" width="9.125" style="60"/>
    <col min="8449" max="8449" width="26.625" style="60" customWidth="1"/>
    <col min="8450" max="8450" width="9.125" style="60" hidden="1" customWidth="1"/>
    <col min="8451" max="8453" width="16.75" style="60" customWidth="1"/>
    <col min="8454" max="8454" width="26" style="60" customWidth="1"/>
    <col min="8455" max="8455" width="9.125" style="60" hidden="1" customWidth="1"/>
    <col min="8456" max="8458" width="16.75" style="60" customWidth="1"/>
    <col min="8459" max="8463" width="9.125" style="60" hidden="1" customWidth="1"/>
    <col min="8464" max="8704" width="9.125" style="60"/>
    <col min="8705" max="8705" width="26.625" style="60" customWidth="1"/>
    <col min="8706" max="8706" width="9.125" style="60" hidden="1" customWidth="1"/>
    <col min="8707" max="8709" width="16.75" style="60" customWidth="1"/>
    <col min="8710" max="8710" width="26" style="60" customWidth="1"/>
    <col min="8711" max="8711" width="9.125" style="60" hidden="1" customWidth="1"/>
    <col min="8712" max="8714" width="16.75" style="60" customWidth="1"/>
    <col min="8715" max="8719" width="9.125" style="60" hidden="1" customWidth="1"/>
    <col min="8720" max="8960" width="9.125" style="60"/>
    <col min="8961" max="8961" width="26.625" style="60" customWidth="1"/>
    <col min="8962" max="8962" width="9.125" style="60" hidden="1" customWidth="1"/>
    <col min="8963" max="8965" width="16.75" style="60" customWidth="1"/>
    <col min="8966" max="8966" width="26" style="60" customWidth="1"/>
    <col min="8967" max="8967" width="9.125" style="60" hidden="1" customWidth="1"/>
    <col min="8968" max="8970" width="16.75" style="60" customWidth="1"/>
    <col min="8971" max="8975" width="9.125" style="60" hidden="1" customWidth="1"/>
    <col min="8976" max="9216" width="9.125" style="60"/>
    <col min="9217" max="9217" width="26.625" style="60" customWidth="1"/>
    <col min="9218" max="9218" width="9.125" style="60" hidden="1" customWidth="1"/>
    <col min="9219" max="9221" width="16.75" style="60" customWidth="1"/>
    <col min="9222" max="9222" width="26" style="60" customWidth="1"/>
    <col min="9223" max="9223" width="9.125" style="60" hidden="1" customWidth="1"/>
    <col min="9224" max="9226" width="16.75" style="60" customWidth="1"/>
    <col min="9227" max="9231" width="9.125" style="60" hidden="1" customWidth="1"/>
    <col min="9232" max="9472" width="9.125" style="60"/>
    <col min="9473" max="9473" width="26.625" style="60" customWidth="1"/>
    <col min="9474" max="9474" width="9.125" style="60" hidden="1" customWidth="1"/>
    <col min="9475" max="9477" width="16.75" style="60" customWidth="1"/>
    <col min="9478" max="9478" width="26" style="60" customWidth="1"/>
    <col min="9479" max="9479" width="9.125" style="60" hidden="1" customWidth="1"/>
    <col min="9480" max="9482" width="16.75" style="60" customWidth="1"/>
    <col min="9483" max="9487" width="9.125" style="60" hidden="1" customWidth="1"/>
    <col min="9488" max="9728" width="9.125" style="60"/>
    <col min="9729" max="9729" width="26.625" style="60" customWidth="1"/>
    <col min="9730" max="9730" width="9.125" style="60" hidden="1" customWidth="1"/>
    <col min="9731" max="9733" width="16.75" style="60" customWidth="1"/>
    <col min="9734" max="9734" width="26" style="60" customWidth="1"/>
    <col min="9735" max="9735" width="9.125" style="60" hidden="1" customWidth="1"/>
    <col min="9736" max="9738" width="16.75" style="60" customWidth="1"/>
    <col min="9739" max="9743" width="9.125" style="60" hidden="1" customWidth="1"/>
    <col min="9744" max="9984" width="9.125" style="60"/>
    <col min="9985" max="9985" width="26.625" style="60" customWidth="1"/>
    <col min="9986" max="9986" width="9.125" style="60" hidden="1" customWidth="1"/>
    <col min="9987" max="9989" width="16.75" style="60" customWidth="1"/>
    <col min="9990" max="9990" width="26" style="60" customWidth="1"/>
    <col min="9991" max="9991" width="9.125" style="60" hidden="1" customWidth="1"/>
    <col min="9992" max="9994" width="16.75" style="60" customWidth="1"/>
    <col min="9995" max="9999" width="9.125" style="60" hidden="1" customWidth="1"/>
    <col min="10000" max="10240" width="9.125" style="60"/>
    <col min="10241" max="10241" width="26.625" style="60" customWidth="1"/>
    <col min="10242" max="10242" width="9.125" style="60" hidden="1" customWidth="1"/>
    <col min="10243" max="10245" width="16.75" style="60" customWidth="1"/>
    <col min="10246" max="10246" width="26" style="60" customWidth="1"/>
    <col min="10247" max="10247" width="9.125" style="60" hidden="1" customWidth="1"/>
    <col min="10248" max="10250" width="16.75" style="60" customWidth="1"/>
    <col min="10251" max="10255" width="9.125" style="60" hidden="1" customWidth="1"/>
    <col min="10256" max="10496" width="9.125" style="60"/>
    <col min="10497" max="10497" width="26.625" style="60" customWidth="1"/>
    <col min="10498" max="10498" width="9.125" style="60" hidden="1" customWidth="1"/>
    <col min="10499" max="10501" width="16.75" style="60" customWidth="1"/>
    <col min="10502" max="10502" width="26" style="60" customWidth="1"/>
    <col min="10503" max="10503" width="9.125" style="60" hidden="1" customWidth="1"/>
    <col min="10504" max="10506" width="16.75" style="60" customWidth="1"/>
    <col min="10507" max="10511" width="9.125" style="60" hidden="1" customWidth="1"/>
    <col min="10512" max="10752" width="9.125" style="60"/>
    <col min="10753" max="10753" width="26.625" style="60" customWidth="1"/>
    <col min="10754" max="10754" width="9.125" style="60" hidden="1" customWidth="1"/>
    <col min="10755" max="10757" width="16.75" style="60" customWidth="1"/>
    <col min="10758" max="10758" width="26" style="60" customWidth="1"/>
    <col min="10759" max="10759" width="9.125" style="60" hidden="1" customWidth="1"/>
    <col min="10760" max="10762" width="16.75" style="60" customWidth="1"/>
    <col min="10763" max="10767" width="9.125" style="60" hidden="1" customWidth="1"/>
    <col min="10768" max="11008" width="9.125" style="60"/>
    <col min="11009" max="11009" width="26.625" style="60" customWidth="1"/>
    <col min="11010" max="11010" width="9.125" style="60" hidden="1" customWidth="1"/>
    <col min="11011" max="11013" width="16.75" style="60" customWidth="1"/>
    <col min="11014" max="11014" width="26" style="60" customWidth="1"/>
    <col min="11015" max="11015" width="9.125" style="60" hidden="1" customWidth="1"/>
    <col min="11016" max="11018" width="16.75" style="60" customWidth="1"/>
    <col min="11019" max="11023" width="9.125" style="60" hidden="1" customWidth="1"/>
    <col min="11024" max="11264" width="9.125" style="60"/>
    <col min="11265" max="11265" width="26.625" style="60" customWidth="1"/>
    <col min="11266" max="11266" width="9.125" style="60" hidden="1" customWidth="1"/>
    <col min="11267" max="11269" width="16.75" style="60" customWidth="1"/>
    <col min="11270" max="11270" width="26" style="60" customWidth="1"/>
    <col min="11271" max="11271" width="9.125" style="60" hidden="1" customWidth="1"/>
    <col min="11272" max="11274" width="16.75" style="60" customWidth="1"/>
    <col min="11275" max="11279" width="9.125" style="60" hidden="1" customWidth="1"/>
    <col min="11280" max="11520" width="9.125" style="60"/>
    <col min="11521" max="11521" width="26.625" style="60" customWidth="1"/>
    <col min="11522" max="11522" width="9.125" style="60" hidden="1" customWidth="1"/>
    <col min="11523" max="11525" width="16.75" style="60" customWidth="1"/>
    <col min="11526" max="11526" width="26" style="60" customWidth="1"/>
    <col min="11527" max="11527" width="9.125" style="60" hidden="1" customWidth="1"/>
    <col min="11528" max="11530" width="16.75" style="60" customWidth="1"/>
    <col min="11531" max="11535" width="9.125" style="60" hidden="1" customWidth="1"/>
    <col min="11536" max="11776" width="9.125" style="60"/>
    <col min="11777" max="11777" width="26.625" style="60" customWidth="1"/>
    <col min="11778" max="11778" width="9.125" style="60" hidden="1" customWidth="1"/>
    <col min="11779" max="11781" width="16.75" style="60" customWidth="1"/>
    <col min="11782" max="11782" width="26" style="60" customWidth="1"/>
    <col min="11783" max="11783" width="9.125" style="60" hidden="1" customWidth="1"/>
    <col min="11784" max="11786" width="16.75" style="60" customWidth="1"/>
    <col min="11787" max="11791" width="9.125" style="60" hidden="1" customWidth="1"/>
    <col min="11792" max="12032" width="9.125" style="60"/>
    <col min="12033" max="12033" width="26.625" style="60" customWidth="1"/>
    <col min="12034" max="12034" width="9.125" style="60" hidden="1" customWidth="1"/>
    <col min="12035" max="12037" width="16.75" style="60" customWidth="1"/>
    <col min="12038" max="12038" width="26" style="60" customWidth="1"/>
    <col min="12039" max="12039" width="9.125" style="60" hidden="1" customWidth="1"/>
    <col min="12040" max="12042" width="16.75" style="60" customWidth="1"/>
    <col min="12043" max="12047" width="9.125" style="60" hidden="1" customWidth="1"/>
    <col min="12048" max="12288" width="9.125" style="60"/>
    <col min="12289" max="12289" width="26.625" style="60" customWidth="1"/>
    <col min="12290" max="12290" width="9.125" style="60" hidden="1" customWidth="1"/>
    <col min="12291" max="12293" width="16.75" style="60" customWidth="1"/>
    <col min="12294" max="12294" width="26" style="60" customWidth="1"/>
    <col min="12295" max="12295" width="9.125" style="60" hidden="1" customWidth="1"/>
    <col min="12296" max="12298" width="16.75" style="60" customWidth="1"/>
    <col min="12299" max="12303" width="9.125" style="60" hidden="1" customWidth="1"/>
    <col min="12304" max="12544" width="9.125" style="60"/>
    <col min="12545" max="12545" width="26.625" style="60" customWidth="1"/>
    <col min="12546" max="12546" width="9.125" style="60" hidden="1" customWidth="1"/>
    <col min="12547" max="12549" width="16.75" style="60" customWidth="1"/>
    <col min="12550" max="12550" width="26" style="60" customWidth="1"/>
    <col min="12551" max="12551" width="9.125" style="60" hidden="1" customWidth="1"/>
    <col min="12552" max="12554" width="16.75" style="60" customWidth="1"/>
    <col min="12555" max="12559" width="9.125" style="60" hidden="1" customWidth="1"/>
    <col min="12560" max="12800" width="9.125" style="60"/>
    <col min="12801" max="12801" width="26.625" style="60" customWidth="1"/>
    <col min="12802" max="12802" width="9.125" style="60" hidden="1" customWidth="1"/>
    <col min="12803" max="12805" width="16.75" style="60" customWidth="1"/>
    <col min="12806" max="12806" width="26" style="60" customWidth="1"/>
    <col min="12807" max="12807" width="9.125" style="60" hidden="1" customWidth="1"/>
    <col min="12808" max="12810" width="16.75" style="60" customWidth="1"/>
    <col min="12811" max="12815" width="9.125" style="60" hidden="1" customWidth="1"/>
    <col min="12816" max="13056" width="9.125" style="60"/>
    <col min="13057" max="13057" width="26.625" style="60" customWidth="1"/>
    <col min="13058" max="13058" width="9.125" style="60" hidden="1" customWidth="1"/>
    <col min="13059" max="13061" width="16.75" style="60" customWidth="1"/>
    <col min="13062" max="13062" width="26" style="60" customWidth="1"/>
    <col min="13063" max="13063" width="9.125" style="60" hidden="1" customWidth="1"/>
    <col min="13064" max="13066" width="16.75" style="60" customWidth="1"/>
    <col min="13067" max="13071" width="9.125" style="60" hidden="1" customWidth="1"/>
    <col min="13072" max="13312" width="9.125" style="60"/>
    <col min="13313" max="13313" width="26.625" style="60" customWidth="1"/>
    <col min="13314" max="13314" width="9.125" style="60" hidden="1" customWidth="1"/>
    <col min="13315" max="13317" width="16.75" style="60" customWidth="1"/>
    <col min="13318" max="13318" width="26" style="60" customWidth="1"/>
    <col min="13319" max="13319" width="9.125" style="60" hidden="1" customWidth="1"/>
    <col min="13320" max="13322" width="16.75" style="60" customWidth="1"/>
    <col min="13323" max="13327" width="9.125" style="60" hidden="1" customWidth="1"/>
    <col min="13328" max="13568" width="9.125" style="60"/>
    <col min="13569" max="13569" width="26.625" style="60" customWidth="1"/>
    <col min="13570" max="13570" width="9.125" style="60" hidden="1" customWidth="1"/>
    <col min="13571" max="13573" width="16.75" style="60" customWidth="1"/>
    <col min="13574" max="13574" width="26" style="60" customWidth="1"/>
    <col min="13575" max="13575" width="9.125" style="60" hidden="1" customWidth="1"/>
    <col min="13576" max="13578" width="16.75" style="60" customWidth="1"/>
    <col min="13579" max="13583" width="9.125" style="60" hidden="1" customWidth="1"/>
    <col min="13584" max="13824" width="9.125" style="60"/>
    <col min="13825" max="13825" width="26.625" style="60" customWidth="1"/>
    <col min="13826" max="13826" width="9.125" style="60" hidden="1" customWidth="1"/>
    <col min="13827" max="13829" width="16.75" style="60" customWidth="1"/>
    <col min="13830" max="13830" width="26" style="60" customWidth="1"/>
    <col min="13831" max="13831" width="9.125" style="60" hidden="1" customWidth="1"/>
    <col min="13832" max="13834" width="16.75" style="60" customWidth="1"/>
    <col min="13835" max="13839" width="9.125" style="60" hidden="1" customWidth="1"/>
    <col min="13840" max="14080" width="9.125" style="60"/>
    <col min="14081" max="14081" width="26.625" style="60" customWidth="1"/>
    <col min="14082" max="14082" width="9.125" style="60" hidden="1" customWidth="1"/>
    <col min="14083" max="14085" width="16.75" style="60" customWidth="1"/>
    <col min="14086" max="14086" width="26" style="60" customWidth="1"/>
    <col min="14087" max="14087" width="9.125" style="60" hidden="1" customWidth="1"/>
    <col min="14088" max="14090" width="16.75" style="60" customWidth="1"/>
    <col min="14091" max="14095" width="9.125" style="60" hidden="1" customWidth="1"/>
    <col min="14096" max="14336" width="9.125" style="60"/>
    <col min="14337" max="14337" width="26.625" style="60" customWidth="1"/>
    <col min="14338" max="14338" width="9.125" style="60" hidden="1" customWidth="1"/>
    <col min="14339" max="14341" width="16.75" style="60" customWidth="1"/>
    <col min="14342" max="14342" width="26" style="60" customWidth="1"/>
    <col min="14343" max="14343" width="9.125" style="60" hidden="1" customWidth="1"/>
    <col min="14344" max="14346" width="16.75" style="60" customWidth="1"/>
    <col min="14347" max="14351" width="9.125" style="60" hidden="1" customWidth="1"/>
    <col min="14352" max="14592" width="9.125" style="60"/>
    <col min="14593" max="14593" width="26.625" style="60" customWidth="1"/>
    <col min="14594" max="14594" width="9.125" style="60" hidden="1" customWidth="1"/>
    <col min="14595" max="14597" width="16.75" style="60" customWidth="1"/>
    <col min="14598" max="14598" width="26" style="60" customWidth="1"/>
    <col min="14599" max="14599" width="9.125" style="60" hidden="1" customWidth="1"/>
    <col min="14600" max="14602" width="16.75" style="60" customWidth="1"/>
    <col min="14603" max="14607" width="9.125" style="60" hidden="1" customWidth="1"/>
    <col min="14608" max="14848" width="9.125" style="60"/>
    <col min="14849" max="14849" width="26.625" style="60" customWidth="1"/>
    <col min="14850" max="14850" width="9.125" style="60" hidden="1" customWidth="1"/>
    <col min="14851" max="14853" width="16.75" style="60" customWidth="1"/>
    <col min="14854" max="14854" width="26" style="60" customWidth="1"/>
    <col min="14855" max="14855" width="9.125" style="60" hidden="1" customWidth="1"/>
    <col min="14856" max="14858" width="16.75" style="60" customWidth="1"/>
    <col min="14859" max="14863" width="9.125" style="60" hidden="1" customWidth="1"/>
    <col min="14864" max="15104" width="9.125" style="60"/>
    <col min="15105" max="15105" width="26.625" style="60" customWidth="1"/>
    <col min="15106" max="15106" width="9.125" style="60" hidden="1" customWidth="1"/>
    <col min="15107" max="15109" width="16.75" style="60" customWidth="1"/>
    <col min="15110" max="15110" width="26" style="60" customWidth="1"/>
    <col min="15111" max="15111" width="9.125" style="60" hidden="1" customWidth="1"/>
    <col min="15112" max="15114" width="16.75" style="60" customWidth="1"/>
    <col min="15115" max="15119" width="9.125" style="60" hidden="1" customWidth="1"/>
    <col min="15120" max="15360" width="9.125" style="60"/>
    <col min="15361" max="15361" width="26.625" style="60" customWidth="1"/>
    <col min="15362" max="15362" width="9.125" style="60" hidden="1" customWidth="1"/>
    <col min="15363" max="15365" width="16.75" style="60" customWidth="1"/>
    <col min="15366" max="15366" width="26" style="60" customWidth="1"/>
    <col min="15367" max="15367" width="9.125" style="60" hidden="1" customWidth="1"/>
    <col min="15368" max="15370" width="16.75" style="60" customWidth="1"/>
    <col min="15371" max="15375" width="9.125" style="60" hidden="1" customWidth="1"/>
    <col min="15376" max="15616" width="9.125" style="60"/>
    <col min="15617" max="15617" width="26.625" style="60" customWidth="1"/>
    <col min="15618" max="15618" width="9.125" style="60" hidden="1" customWidth="1"/>
    <col min="15619" max="15621" width="16.75" style="60" customWidth="1"/>
    <col min="15622" max="15622" width="26" style="60" customWidth="1"/>
    <col min="15623" max="15623" width="9.125" style="60" hidden="1" customWidth="1"/>
    <col min="15624" max="15626" width="16.75" style="60" customWidth="1"/>
    <col min="15627" max="15631" width="9.125" style="60" hidden="1" customWidth="1"/>
    <col min="15632" max="15872" width="9.125" style="60"/>
    <col min="15873" max="15873" width="26.625" style="60" customWidth="1"/>
    <col min="15874" max="15874" width="9.125" style="60" hidden="1" customWidth="1"/>
    <col min="15875" max="15877" width="16.75" style="60" customWidth="1"/>
    <col min="15878" max="15878" width="26" style="60" customWidth="1"/>
    <col min="15879" max="15879" width="9.125" style="60" hidden="1" customWidth="1"/>
    <col min="15880" max="15882" width="16.75" style="60" customWidth="1"/>
    <col min="15883" max="15887" width="9.125" style="60" hidden="1" customWidth="1"/>
    <col min="15888" max="16128" width="9.125" style="60"/>
    <col min="16129" max="16129" width="26.625" style="60" customWidth="1"/>
    <col min="16130" max="16130" width="9.125" style="60" hidden="1" customWidth="1"/>
    <col min="16131" max="16133" width="16.75" style="60" customWidth="1"/>
    <col min="16134" max="16134" width="26" style="60" customWidth="1"/>
    <col min="16135" max="16135" width="9.125" style="60" hidden="1" customWidth="1"/>
    <col min="16136" max="16138" width="16.75" style="60" customWidth="1"/>
    <col min="16139" max="16143" width="9.125" style="60" hidden="1" customWidth="1"/>
    <col min="16144" max="16384" width="9.125" style="60"/>
  </cols>
  <sheetData>
    <row r="1" spans="1:14">
      <c r="A1" s="57" t="s">
        <v>889</v>
      </c>
    </row>
    <row r="2" spans="1:14" s="55" customFormat="1" ht="30" customHeight="1">
      <c r="A2" s="366" t="s">
        <v>890</v>
      </c>
      <c r="B2" s="367"/>
      <c r="C2" s="367"/>
      <c r="D2" s="367"/>
      <c r="E2" s="367"/>
      <c r="F2" s="367"/>
      <c r="G2" s="367"/>
      <c r="H2" s="367"/>
      <c r="I2" s="367"/>
      <c r="J2" s="367"/>
      <c r="K2" s="72"/>
      <c r="L2" s="72"/>
      <c r="M2" s="72"/>
    </row>
    <row r="3" spans="1:14" s="56" customFormat="1" ht="17.100000000000001" customHeight="1">
      <c r="A3" s="368" t="s">
        <v>597</v>
      </c>
      <c r="B3" s="368"/>
      <c r="C3" s="368"/>
      <c r="D3" s="368"/>
      <c r="E3" s="368"/>
      <c r="F3" s="368"/>
      <c r="G3" s="368"/>
      <c r="H3" s="368"/>
      <c r="I3" s="368"/>
      <c r="J3" s="368"/>
      <c r="K3" s="73"/>
      <c r="L3" s="73"/>
      <c r="M3" s="73"/>
    </row>
    <row r="4" spans="1:14" s="57" customFormat="1" ht="36.950000000000003" customHeight="1">
      <c r="A4" s="61" t="s">
        <v>598</v>
      </c>
      <c r="B4" s="61" t="s">
        <v>891</v>
      </c>
      <c r="C4" s="61" t="s">
        <v>785</v>
      </c>
      <c r="D4" s="61" t="s">
        <v>786</v>
      </c>
      <c r="E4" s="61" t="s">
        <v>892</v>
      </c>
      <c r="F4" s="61" t="s">
        <v>30</v>
      </c>
      <c r="G4" s="61" t="s">
        <v>31</v>
      </c>
      <c r="H4" s="62" t="s">
        <v>893</v>
      </c>
      <c r="I4" s="61" t="s">
        <v>788</v>
      </c>
      <c r="J4" s="62" t="s">
        <v>790</v>
      </c>
      <c r="K4" s="74"/>
      <c r="L4" s="74"/>
      <c r="M4" s="74"/>
      <c r="N4" s="75"/>
    </row>
    <row r="5" spans="1:14" s="55" customFormat="1" ht="17.100000000000001" customHeight="1">
      <c r="A5" s="63" t="s">
        <v>791</v>
      </c>
      <c r="B5" s="64"/>
      <c r="C5" s="65">
        <f>C6+C12</f>
        <v>3125</v>
      </c>
      <c r="D5" s="65">
        <f t="shared" ref="D5:G5" si="0">D6+D12</f>
        <v>3125</v>
      </c>
      <c r="E5" s="65">
        <f t="shared" si="0"/>
        <v>3620</v>
      </c>
      <c r="F5" s="65">
        <f t="shared" si="0"/>
        <v>3724</v>
      </c>
      <c r="G5" s="65">
        <f t="shared" si="0"/>
        <v>3724</v>
      </c>
      <c r="H5" s="65"/>
      <c r="I5" s="65"/>
      <c r="J5" s="65"/>
      <c r="K5" s="76"/>
      <c r="L5" s="76"/>
      <c r="M5" s="76"/>
      <c r="N5" s="77"/>
    </row>
    <row r="6" spans="1:14" s="55" customFormat="1" ht="17.100000000000001" customHeight="1">
      <c r="A6" s="63" t="s">
        <v>103</v>
      </c>
      <c r="B6" s="64"/>
      <c r="C6" s="65">
        <f>SUM(C7:C11)</f>
        <v>2265</v>
      </c>
      <c r="D6" s="65">
        <f t="shared" ref="D6:I6" si="1">SUM(D7:D11)</f>
        <v>2265</v>
      </c>
      <c r="E6" s="65">
        <f t="shared" si="1"/>
        <v>2265</v>
      </c>
      <c r="F6" s="65">
        <f t="shared" si="1"/>
        <v>2369</v>
      </c>
      <c r="G6" s="65">
        <f t="shared" si="1"/>
        <v>2369</v>
      </c>
      <c r="H6" s="65">
        <f>G6/E6*100</f>
        <v>104.591611479029</v>
      </c>
      <c r="I6" s="65">
        <f t="shared" si="1"/>
        <v>3588</v>
      </c>
      <c r="J6" s="65">
        <f>(F6-I6)/I6*100</f>
        <v>-33.974358974358999</v>
      </c>
      <c r="K6" s="76"/>
      <c r="L6" s="76"/>
      <c r="M6" s="76"/>
      <c r="N6" s="77"/>
    </row>
    <row r="7" spans="1:14" s="55" customFormat="1" ht="17.100000000000001" customHeight="1">
      <c r="A7" s="66" t="s">
        <v>894</v>
      </c>
      <c r="B7" s="67"/>
      <c r="C7" s="68"/>
      <c r="D7" s="68"/>
      <c r="E7" s="68"/>
      <c r="F7" s="68">
        <v>2369</v>
      </c>
      <c r="G7" s="68">
        <v>2369</v>
      </c>
      <c r="H7" s="68"/>
      <c r="I7" s="68">
        <v>3402</v>
      </c>
      <c r="J7" s="68">
        <f t="shared" ref="J7:J10" si="2">(F7-I7)/I7*100</f>
        <v>-30.364491475602598</v>
      </c>
      <c r="K7" s="78"/>
      <c r="L7" s="78"/>
      <c r="M7" s="78"/>
      <c r="N7" s="77"/>
    </row>
    <row r="8" spans="1:14" s="55" customFormat="1" ht="17.100000000000001" customHeight="1">
      <c r="A8" s="66" t="s">
        <v>895</v>
      </c>
      <c r="B8" s="67"/>
      <c r="C8" s="68">
        <v>0</v>
      </c>
      <c r="D8" s="68">
        <v>0</v>
      </c>
      <c r="E8" s="68"/>
      <c r="F8" s="68"/>
      <c r="G8" s="68">
        <v>0</v>
      </c>
      <c r="H8" s="68"/>
      <c r="I8" s="68">
        <v>16</v>
      </c>
      <c r="J8" s="68">
        <f t="shared" si="2"/>
        <v>-100</v>
      </c>
      <c r="K8" s="78"/>
      <c r="L8" s="78"/>
      <c r="M8" s="78"/>
      <c r="N8" s="77"/>
    </row>
    <row r="9" spans="1:14" s="55" customFormat="1" ht="17.100000000000001" customHeight="1">
      <c r="A9" s="66" t="s">
        <v>896</v>
      </c>
      <c r="B9" s="67"/>
      <c r="C9" s="68">
        <v>0</v>
      </c>
      <c r="D9" s="68">
        <v>0</v>
      </c>
      <c r="E9" s="68"/>
      <c r="F9" s="68"/>
      <c r="G9" s="68">
        <v>0</v>
      </c>
      <c r="H9" s="68"/>
      <c r="I9" s="68"/>
      <c r="J9" s="68"/>
      <c r="K9" s="78"/>
      <c r="L9" s="78"/>
      <c r="M9" s="78"/>
      <c r="N9" s="77"/>
    </row>
    <row r="10" spans="1:14" s="55" customFormat="1" ht="17.100000000000001" customHeight="1">
      <c r="A10" s="66" t="s">
        <v>897</v>
      </c>
      <c r="B10" s="67"/>
      <c r="C10" s="68">
        <v>0</v>
      </c>
      <c r="D10" s="68">
        <v>0</v>
      </c>
      <c r="E10" s="68"/>
      <c r="F10" s="68"/>
      <c r="G10" s="68">
        <v>0</v>
      </c>
      <c r="H10" s="68"/>
      <c r="I10" s="68">
        <v>170</v>
      </c>
      <c r="J10" s="68">
        <f t="shared" si="2"/>
        <v>-100</v>
      </c>
      <c r="K10" s="78"/>
      <c r="L10" s="78"/>
      <c r="M10" s="78"/>
      <c r="N10" s="77"/>
    </row>
    <row r="11" spans="1:14" s="58" customFormat="1" ht="26.1" customHeight="1">
      <c r="A11" s="69" t="s">
        <v>898</v>
      </c>
      <c r="B11" s="70"/>
      <c r="C11" s="71">
        <v>2265</v>
      </c>
      <c r="D11" s="71">
        <v>2265</v>
      </c>
      <c r="E11" s="71">
        <v>2265</v>
      </c>
      <c r="F11" s="71"/>
      <c r="G11" s="71">
        <v>0</v>
      </c>
      <c r="H11" s="71">
        <f t="shared" ref="H11" si="3">G11/E11*100</f>
        <v>0</v>
      </c>
      <c r="I11" s="71"/>
      <c r="J11" s="71"/>
      <c r="K11" s="79"/>
      <c r="L11" s="79"/>
      <c r="M11" s="79"/>
      <c r="N11" s="80"/>
    </row>
    <row r="12" spans="1:14" s="55" customFormat="1" ht="17.100000000000001" customHeight="1">
      <c r="A12" s="63" t="s">
        <v>899</v>
      </c>
      <c r="B12" s="67"/>
      <c r="C12" s="65">
        <f>SUM(C13:C15)</f>
        <v>860</v>
      </c>
      <c r="D12" s="65">
        <f t="shared" ref="D12:G12" si="4">SUM(D13:D15)</f>
        <v>860</v>
      </c>
      <c r="E12" s="65">
        <f t="shared" si="4"/>
        <v>1355</v>
      </c>
      <c r="F12" s="65">
        <f t="shared" si="4"/>
        <v>1355</v>
      </c>
      <c r="G12" s="65">
        <f t="shared" si="4"/>
        <v>1355</v>
      </c>
      <c r="H12" s="65"/>
      <c r="I12" s="65"/>
      <c r="J12" s="65"/>
      <c r="K12" s="78"/>
      <c r="L12" s="78"/>
      <c r="M12" s="78"/>
      <c r="N12" s="77"/>
    </row>
    <row r="13" spans="1:14" s="55" customFormat="1" ht="17.100000000000001" customHeight="1">
      <c r="A13" s="66" t="s">
        <v>659</v>
      </c>
      <c r="B13" s="67"/>
      <c r="C13" s="68"/>
      <c r="D13" s="68"/>
      <c r="E13" s="68">
        <v>495</v>
      </c>
      <c r="F13" s="68">
        <v>495</v>
      </c>
      <c r="G13" s="68">
        <v>495</v>
      </c>
      <c r="H13" s="68"/>
      <c r="I13" s="68"/>
      <c r="J13" s="68"/>
      <c r="K13" s="78"/>
      <c r="L13" s="78"/>
      <c r="M13" s="78"/>
      <c r="N13" s="77"/>
    </row>
    <row r="14" spans="1:14" s="55" customFormat="1" ht="17.100000000000001" customHeight="1">
      <c r="A14" s="66" t="s">
        <v>900</v>
      </c>
      <c r="B14" s="67"/>
      <c r="C14" s="68">
        <v>860</v>
      </c>
      <c r="D14" s="68">
        <v>860</v>
      </c>
      <c r="E14" s="68">
        <v>860</v>
      </c>
      <c r="F14" s="68">
        <v>860</v>
      </c>
      <c r="G14" s="68">
        <v>860</v>
      </c>
      <c r="H14" s="68"/>
      <c r="I14" s="68"/>
      <c r="J14" s="68"/>
      <c r="K14" s="78"/>
      <c r="L14" s="78"/>
      <c r="M14" s="78"/>
      <c r="N14" s="77"/>
    </row>
    <row r="15" spans="1:14" s="55" customFormat="1" ht="17.100000000000001" customHeight="1">
      <c r="A15" s="66" t="s">
        <v>901</v>
      </c>
      <c r="B15" s="67"/>
      <c r="C15" s="68"/>
      <c r="D15" s="68"/>
      <c r="E15" s="68"/>
      <c r="F15" s="68"/>
      <c r="G15" s="68">
        <v>0</v>
      </c>
      <c r="H15" s="68"/>
      <c r="I15" s="68"/>
      <c r="J15" s="68"/>
      <c r="K15" s="78"/>
      <c r="L15" s="78"/>
      <c r="M15" s="78"/>
      <c r="N15" s="77"/>
    </row>
    <row r="16" spans="1:14" s="55" customFormat="1" ht="17.100000000000001" customHeight="1">
      <c r="A16" s="63" t="s">
        <v>810</v>
      </c>
      <c r="B16" s="67"/>
      <c r="C16" s="65">
        <f>C17+C23</f>
        <v>3125</v>
      </c>
      <c r="D16" s="65">
        <f t="shared" ref="D16:G16" si="5">D17+D23</f>
        <v>3125</v>
      </c>
      <c r="E16" s="65">
        <f t="shared" si="5"/>
        <v>3620</v>
      </c>
      <c r="F16" s="65">
        <f t="shared" si="5"/>
        <v>3724</v>
      </c>
      <c r="G16" s="65">
        <f t="shared" si="5"/>
        <v>3724</v>
      </c>
      <c r="H16" s="65"/>
      <c r="I16" s="65"/>
      <c r="J16" s="65"/>
      <c r="K16" s="78"/>
      <c r="L16" s="78"/>
      <c r="M16" s="78"/>
      <c r="N16" s="77"/>
    </row>
    <row r="17" spans="1:15" s="55" customFormat="1" ht="17.100000000000001" customHeight="1">
      <c r="A17" s="63" t="s">
        <v>104</v>
      </c>
      <c r="B17" s="67"/>
      <c r="C17" s="65">
        <f>SUM(C18:C22)</f>
        <v>3125</v>
      </c>
      <c r="D17" s="65">
        <f t="shared" ref="D17:I17" si="6">SUM(D18:D22)</f>
        <v>3125</v>
      </c>
      <c r="E17" s="65">
        <f t="shared" si="6"/>
        <v>2160</v>
      </c>
      <c r="F17" s="65">
        <f t="shared" si="6"/>
        <v>1615</v>
      </c>
      <c r="G17" s="65">
        <f t="shared" si="6"/>
        <v>1615</v>
      </c>
      <c r="H17" s="65">
        <f>G17/E17*100</f>
        <v>74.768518518518505</v>
      </c>
      <c r="I17" s="65">
        <f t="shared" si="6"/>
        <v>2590</v>
      </c>
      <c r="J17" s="65">
        <f t="shared" ref="J17:J19" si="7">(F17-I17)/I17*100</f>
        <v>-37.644787644787598</v>
      </c>
      <c r="K17" s="78"/>
      <c r="L17" s="78"/>
      <c r="M17" s="78"/>
      <c r="N17" s="77"/>
    </row>
    <row r="18" spans="1:15" s="59" customFormat="1" ht="29.1" customHeight="1">
      <c r="A18" s="69" t="s">
        <v>902</v>
      </c>
      <c r="B18" s="70"/>
      <c r="C18" s="71">
        <v>0</v>
      </c>
      <c r="D18" s="71">
        <v>0</v>
      </c>
      <c r="E18" s="71">
        <v>858</v>
      </c>
      <c r="F18" s="71">
        <v>313</v>
      </c>
      <c r="G18" s="71">
        <v>313</v>
      </c>
      <c r="H18" s="71">
        <f t="shared" ref="H18:H19" si="8">G18/E18*100</f>
        <v>36.480186480186497</v>
      </c>
      <c r="I18" s="71">
        <v>36</v>
      </c>
      <c r="J18" s="71">
        <f t="shared" si="7"/>
        <v>769.444444444444</v>
      </c>
      <c r="K18" s="58"/>
      <c r="L18" s="58"/>
      <c r="M18" s="58"/>
      <c r="N18" s="58"/>
      <c r="O18" s="58"/>
    </row>
    <row r="19" spans="1:15">
      <c r="A19" s="66" t="s">
        <v>903</v>
      </c>
      <c r="B19" s="67"/>
      <c r="C19" s="68">
        <v>3125</v>
      </c>
      <c r="D19" s="68">
        <v>3125</v>
      </c>
      <c r="E19" s="68">
        <v>1302</v>
      </c>
      <c r="F19" s="68">
        <v>1302</v>
      </c>
      <c r="G19" s="68">
        <v>1302</v>
      </c>
      <c r="H19" s="68">
        <f t="shared" si="8"/>
        <v>100</v>
      </c>
      <c r="I19" s="68">
        <v>2554</v>
      </c>
      <c r="J19" s="68">
        <f t="shared" si="7"/>
        <v>-49.021143304620203</v>
      </c>
    </row>
    <row r="20" spans="1:15">
      <c r="A20" s="66" t="s">
        <v>904</v>
      </c>
      <c r="B20" s="67"/>
      <c r="C20" s="68">
        <v>0</v>
      </c>
      <c r="D20" s="68">
        <v>0</v>
      </c>
      <c r="E20" s="68"/>
      <c r="F20" s="68"/>
      <c r="G20" s="68">
        <v>0</v>
      </c>
      <c r="H20" s="68"/>
      <c r="I20" s="68"/>
      <c r="J20" s="68"/>
    </row>
    <row r="21" spans="1:15" s="59" customFormat="1" ht="30" customHeight="1">
      <c r="A21" s="69" t="s">
        <v>905</v>
      </c>
      <c r="B21" s="70"/>
      <c r="C21" s="71">
        <v>0</v>
      </c>
      <c r="D21" s="71">
        <v>0</v>
      </c>
      <c r="E21" s="71"/>
      <c r="F21" s="71"/>
      <c r="G21" s="71">
        <v>0</v>
      </c>
      <c r="H21" s="71"/>
      <c r="I21" s="71"/>
      <c r="J21" s="71"/>
      <c r="K21" s="58"/>
      <c r="L21" s="58"/>
      <c r="M21" s="58"/>
      <c r="N21" s="58"/>
      <c r="O21" s="58"/>
    </row>
    <row r="22" spans="1:15" s="59" customFormat="1" ht="30" customHeight="1">
      <c r="A22" s="69" t="s">
        <v>906</v>
      </c>
      <c r="B22" s="70"/>
      <c r="C22" s="71">
        <v>0</v>
      </c>
      <c r="D22" s="71">
        <v>0</v>
      </c>
      <c r="E22" s="71"/>
      <c r="F22" s="71"/>
      <c r="G22" s="71">
        <v>0</v>
      </c>
      <c r="H22" s="71"/>
      <c r="I22" s="71"/>
      <c r="J22" s="71"/>
      <c r="K22" s="58"/>
      <c r="L22" s="58"/>
      <c r="M22" s="58"/>
      <c r="N22" s="58"/>
      <c r="O22" s="58"/>
    </row>
    <row r="23" spans="1:15">
      <c r="A23" s="63" t="s">
        <v>151</v>
      </c>
      <c r="B23" s="67"/>
      <c r="C23" s="65">
        <f>SUM(C24:C29)</f>
        <v>0</v>
      </c>
      <c r="D23" s="65">
        <f t="shared" ref="D23:G23" si="9">SUM(D24:D29)</f>
        <v>0</v>
      </c>
      <c r="E23" s="65">
        <f t="shared" si="9"/>
        <v>1460</v>
      </c>
      <c r="F23" s="65">
        <f t="shared" si="9"/>
        <v>2109</v>
      </c>
      <c r="G23" s="65">
        <f t="shared" si="9"/>
        <v>2109</v>
      </c>
      <c r="H23" s="65"/>
      <c r="I23" s="65"/>
      <c r="J23" s="65"/>
    </row>
    <row r="24" spans="1:15">
      <c r="A24" s="66" t="s">
        <v>907</v>
      </c>
      <c r="B24" s="67"/>
      <c r="C24" s="68"/>
      <c r="D24" s="68"/>
      <c r="E24" s="68"/>
      <c r="F24" s="68"/>
      <c r="G24" s="68">
        <v>0</v>
      </c>
      <c r="H24" s="68"/>
      <c r="I24" s="68"/>
      <c r="J24" s="68"/>
    </row>
    <row r="25" spans="1:15">
      <c r="A25" s="66"/>
      <c r="B25" s="67"/>
      <c r="C25" s="68"/>
      <c r="D25" s="68"/>
      <c r="E25" s="68"/>
      <c r="F25" s="68"/>
      <c r="G25" s="68"/>
      <c r="H25" s="68"/>
      <c r="I25" s="68"/>
      <c r="J25" s="68"/>
    </row>
    <row r="26" spans="1:15">
      <c r="A26" s="66" t="s">
        <v>908</v>
      </c>
      <c r="B26" s="67"/>
      <c r="C26" s="68"/>
      <c r="D26" s="68"/>
      <c r="E26" s="68"/>
      <c r="F26" s="68"/>
      <c r="G26" s="68">
        <v>0</v>
      </c>
      <c r="H26" s="68"/>
      <c r="I26" s="68"/>
      <c r="J26" s="68"/>
    </row>
    <row r="27" spans="1:15">
      <c r="A27" s="66" t="s">
        <v>909</v>
      </c>
      <c r="B27" s="67"/>
      <c r="C27" s="68"/>
      <c r="D27" s="68"/>
      <c r="E27" s="68">
        <v>1066</v>
      </c>
      <c r="F27" s="68">
        <v>1066</v>
      </c>
      <c r="G27" s="68">
        <v>1066</v>
      </c>
      <c r="H27" s="68"/>
      <c r="I27" s="68"/>
      <c r="J27" s="68"/>
    </row>
    <row r="28" spans="1:15">
      <c r="A28" s="66" t="s">
        <v>910</v>
      </c>
      <c r="B28" s="67"/>
      <c r="C28" s="68"/>
      <c r="D28" s="68"/>
      <c r="E28" s="68">
        <v>394</v>
      </c>
      <c r="F28" s="68">
        <v>394</v>
      </c>
      <c r="G28" s="68">
        <v>394</v>
      </c>
      <c r="H28" s="68"/>
      <c r="I28" s="68"/>
      <c r="J28" s="68"/>
    </row>
    <row r="29" spans="1:15">
      <c r="A29" s="66" t="s">
        <v>911</v>
      </c>
      <c r="B29" s="67"/>
      <c r="C29" s="68"/>
      <c r="D29" s="68"/>
      <c r="E29" s="68"/>
      <c r="F29" s="68">
        <v>649</v>
      </c>
      <c r="G29" s="68">
        <v>649</v>
      </c>
      <c r="H29" s="68"/>
      <c r="I29" s="68"/>
      <c r="J29" s="68"/>
    </row>
    <row r="30" spans="1:15">
      <c r="A30" s="66"/>
      <c r="B30" s="67"/>
      <c r="C30" s="68"/>
      <c r="D30" s="68"/>
      <c r="E30" s="68"/>
      <c r="F30" s="68"/>
      <c r="G30" s="68"/>
      <c r="H30" s="68"/>
      <c r="I30" s="68"/>
      <c r="J30" s="68"/>
    </row>
    <row r="31" spans="1:15">
      <c r="A31" s="66"/>
      <c r="B31" s="67"/>
      <c r="C31" s="68"/>
      <c r="D31" s="68"/>
      <c r="E31" s="68"/>
      <c r="F31" s="68"/>
      <c r="G31" s="68"/>
      <c r="H31" s="68"/>
      <c r="I31" s="68"/>
      <c r="J31" s="68"/>
    </row>
  </sheetData>
  <mergeCells count="2">
    <mergeCell ref="A2:J2"/>
    <mergeCell ref="A3:J3"/>
  </mergeCells>
  <phoneticPr fontId="102" type="noConversion"/>
  <printOptions horizontalCentered="1"/>
  <pageMargins left="0.39305555555555599" right="0.47152777777777799" top="0.75138888888888899" bottom="0.75138888888888899" header="0.297916666666667" footer="0.297916666666667"/>
  <pageSetup paperSize="9"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="85" zoomScaleNormal="70" zoomScaleSheetLayoutView="85" workbookViewId="0">
      <selection activeCell="D24" sqref="D24"/>
    </sheetView>
  </sheetViews>
  <sheetFormatPr defaultColWidth="9" defaultRowHeight="13.5"/>
  <cols>
    <col min="1" max="1" width="5" customWidth="1"/>
    <col min="2" max="2" width="55.25" customWidth="1"/>
    <col min="3" max="3" width="21.875" customWidth="1"/>
    <col min="4" max="4" width="30.25" customWidth="1"/>
    <col min="5" max="5" width="18.875" customWidth="1"/>
    <col min="6" max="7" width="16.875" customWidth="1"/>
  </cols>
  <sheetData>
    <row r="1" spans="1:7">
      <c r="A1" s="15" t="s">
        <v>912</v>
      </c>
      <c r="B1" s="2"/>
    </row>
    <row r="2" spans="1:7" ht="30" customHeight="1">
      <c r="B2" s="350" t="s">
        <v>913</v>
      </c>
      <c r="C2" s="350"/>
      <c r="D2" s="350"/>
      <c r="E2" s="350"/>
      <c r="F2" s="350"/>
      <c r="G2" s="350"/>
    </row>
    <row r="3" spans="1:7">
      <c r="B3" s="369" t="s">
        <v>26</v>
      </c>
      <c r="C3" s="369"/>
      <c r="D3" s="369"/>
      <c r="E3" s="369"/>
      <c r="F3" s="370"/>
      <c r="G3" s="370"/>
    </row>
    <row r="4" spans="1:7">
      <c r="A4" s="47" t="s">
        <v>914</v>
      </c>
      <c r="B4" s="47" t="s">
        <v>915</v>
      </c>
      <c r="C4" s="47" t="s">
        <v>916</v>
      </c>
      <c r="D4" s="47" t="s">
        <v>917</v>
      </c>
      <c r="E4" s="47" t="s">
        <v>918</v>
      </c>
      <c r="F4" s="48" t="s">
        <v>919</v>
      </c>
      <c r="G4" s="49" t="s">
        <v>920</v>
      </c>
    </row>
    <row r="5" spans="1:7" ht="15">
      <c r="A5" s="371" t="s">
        <v>921</v>
      </c>
      <c r="B5" s="371"/>
      <c r="C5" s="371"/>
      <c r="D5" s="371"/>
      <c r="E5" s="371"/>
      <c r="F5" s="50">
        <f>SUM(F6:F19)</f>
        <v>210000</v>
      </c>
      <c r="G5" s="51"/>
    </row>
    <row r="6" spans="1:7" ht="20.100000000000001" customHeight="1">
      <c r="A6" s="52">
        <v>1</v>
      </c>
      <c r="B6" s="52" t="s">
        <v>922</v>
      </c>
      <c r="C6" s="52" t="s">
        <v>923</v>
      </c>
      <c r="D6" s="52" t="s">
        <v>924</v>
      </c>
      <c r="E6" s="52" t="s">
        <v>925</v>
      </c>
      <c r="F6" s="53">
        <v>4100</v>
      </c>
      <c r="G6" s="54">
        <v>43889</v>
      </c>
    </row>
    <row r="7" spans="1:7" ht="20.100000000000001" customHeight="1">
      <c r="A7" s="52">
        <v>2</v>
      </c>
      <c r="B7" s="52" t="s">
        <v>926</v>
      </c>
      <c r="C7" s="52" t="s">
        <v>927</v>
      </c>
      <c r="D7" s="52" t="s">
        <v>928</v>
      </c>
      <c r="E7" s="52" t="s">
        <v>925</v>
      </c>
      <c r="F7" s="53">
        <v>2900</v>
      </c>
      <c r="G7" s="54">
        <v>43889</v>
      </c>
    </row>
    <row r="8" spans="1:7" ht="20.100000000000001" customHeight="1">
      <c r="A8" s="52">
        <v>3</v>
      </c>
      <c r="B8" s="52" t="s">
        <v>929</v>
      </c>
      <c r="C8" s="52" t="s">
        <v>930</v>
      </c>
      <c r="D8" s="52" t="s">
        <v>931</v>
      </c>
      <c r="E8" s="52" t="s">
        <v>925</v>
      </c>
      <c r="F8" s="53">
        <v>30000</v>
      </c>
      <c r="G8" s="54">
        <v>43943</v>
      </c>
    </row>
    <row r="9" spans="1:7" ht="20.100000000000001" customHeight="1">
      <c r="A9" s="52">
        <v>4</v>
      </c>
      <c r="B9" s="52" t="s">
        <v>932</v>
      </c>
      <c r="C9" s="52" t="s">
        <v>930</v>
      </c>
      <c r="D9" s="52" t="s">
        <v>931</v>
      </c>
      <c r="E9" s="52" t="s">
        <v>925</v>
      </c>
      <c r="F9" s="53">
        <v>32000</v>
      </c>
      <c r="G9" s="54">
        <v>43943</v>
      </c>
    </row>
    <row r="10" spans="1:7" ht="20.100000000000001" customHeight="1">
      <c r="A10" s="52">
        <v>5</v>
      </c>
      <c r="B10" s="52" t="s">
        <v>933</v>
      </c>
      <c r="C10" s="52" t="s">
        <v>934</v>
      </c>
      <c r="D10" s="52" t="s">
        <v>935</v>
      </c>
      <c r="E10" s="52" t="s">
        <v>925</v>
      </c>
      <c r="F10" s="53">
        <v>7000</v>
      </c>
      <c r="G10" s="54">
        <v>43943</v>
      </c>
    </row>
    <row r="11" spans="1:7" ht="20.100000000000001" customHeight="1">
      <c r="A11" s="52">
        <v>6</v>
      </c>
      <c r="B11" s="52" t="s">
        <v>936</v>
      </c>
      <c r="C11" s="52" t="s">
        <v>937</v>
      </c>
      <c r="D11" s="52" t="s">
        <v>938</v>
      </c>
      <c r="E11" s="52" t="s">
        <v>925</v>
      </c>
      <c r="F11" s="53">
        <v>11000</v>
      </c>
      <c r="G11" s="54">
        <v>43943</v>
      </c>
    </row>
    <row r="12" spans="1:7" ht="20.100000000000001" customHeight="1">
      <c r="A12" s="52">
        <v>7</v>
      </c>
      <c r="B12" s="52" t="s">
        <v>936</v>
      </c>
      <c r="C12" s="52" t="s">
        <v>927</v>
      </c>
      <c r="D12" s="52" t="s">
        <v>938</v>
      </c>
      <c r="E12" s="52" t="s">
        <v>925</v>
      </c>
      <c r="F12" s="53">
        <v>20000</v>
      </c>
      <c r="G12" s="54">
        <v>43990</v>
      </c>
    </row>
    <row r="13" spans="1:7" ht="20.100000000000001" customHeight="1">
      <c r="A13" s="52">
        <v>8</v>
      </c>
      <c r="B13" s="52" t="s">
        <v>933</v>
      </c>
      <c r="C13" s="52" t="s">
        <v>934</v>
      </c>
      <c r="D13" s="52" t="s">
        <v>939</v>
      </c>
      <c r="E13" s="52" t="s">
        <v>925</v>
      </c>
      <c r="F13" s="53">
        <v>5000</v>
      </c>
      <c r="G13" s="54">
        <v>43990</v>
      </c>
    </row>
    <row r="14" spans="1:7" ht="20.100000000000001" customHeight="1">
      <c r="A14" s="52">
        <v>9</v>
      </c>
      <c r="B14" s="52" t="s">
        <v>940</v>
      </c>
      <c r="C14" s="52" t="s">
        <v>941</v>
      </c>
      <c r="D14" s="52" t="s">
        <v>942</v>
      </c>
      <c r="E14" s="52" t="s">
        <v>925</v>
      </c>
      <c r="F14" s="53">
        <v>9400</v>
      </c>
      <c r="G14" s="54">
        <v>43990</v>
      </c>
    </row>
    <row r="15" spans="1:7" ht="20.100000000000001" customHeight="1">
      <c r="A15" s="52">
        <v>10</v>
      </c>
      <c r="B15" s="52" t="s">
        <v>943</v>
      </c>
      <c r="C15" s="52" t="s">
        <v>934</v>
      </c>
      <c r="D15" s="52" t="s">
        <v>939</v>
      </c>
      <c r="E15" s="52" t="s">
        <v>925</v>
      </c>
      <c r="F15" s="53">
        <v>52600</v>
      </c>
      <c r="G15" s="54">
        <v>43990</v>
      </c>
    </row>
    <row r="16" spans="1:7" ht="20.100000000000001" customHeight="1">
      <c r="A16" s="52">
        <v>11</v>
      </c>
      <c r="B16" s="52" t="s">
        <v>944</v>
      </c>
      <c r="C16" s="52" t="s">
        <v>937</v>
      </c>
      <c r="D16" s="52" t="s">
        <v>945</v>
      </c>
      <c r="E16" s="52" t="s">
        <v>925</v>
      </c>
      <c r="F16" s="53">
        <v>13000</v>
      </c>
      <c r="G16" s="54">
        <v>43990</v>
      </c>
    </row>
    <row r="17" spans="1:7" ht="20.100000000000001" customHeight="1">
      <c r="A17" s="52">
        <v>12</v>
      </c>
      <c r="B17" s="52" t="s">
        <v>946</v>
      </c>
      <c r="C17" s="52" t="s">
        <v>947</v>
      </c>
      <c r="D17" s="52" t="s">
        <v>931</v>
      </c>
      <c r="E17" s="52" t="s">
        <v>948</v>
      </c>
      <c r="F17" s="53">
        <v>16236</v>
      </c>
      <c r="G17" s="54">
        <v>44092</v>
      </c>
    </row>
    <row r="18" spans="1:7" ht="20.100000000000001" customHeight="1">
      <c r="A18" s="52">
        <v>13</v>
      </c>
      <c r="B18" s="52" t="s">
        <v>949</v>
      </c>
      <c r="C18" s="52" t="s">
        <v>947</v>
      </c>
      <c r="D18" s="52" t="s">
        <v>931</v>
      </c>
      <c r="E18" s="52" t="s">
        <v>948</v>
      </c>
      <c r="F18" s="53">
        <v>3389</v>
      </c>
      <c r="G18" s="54">
        <v>44092</v>
      </c>
    </row>
    <row r="19" spans="1:7" ht="20.100000000000001" customHeight="1">
      <c r="A19" s="52">
        <v>14</v>
      </c>
      <c r="B19" s="52" t="s">
        <v>950</v>
      </c>
      <c r="C19" s="52" t="s">
        <v>947</v>
      </c>
      <c r="D19" s="52" t="s">
        <v>931</v>
      </c>
      <c r="E19" s="52" t="s">
        <v>948</v>
      </c>
      <c r="F19" s="53">
        <v>3375</v>
      </c>
      <c r="G19" s="54">
        <v>44092</v>
      </c>
    </row>
  </sheetData>
  <mergeCells count="3">
    <mergeCell ref="B2:G2"/>
    <mergeCell ref="B3:G3"/>
    <mergeCell ref="A5:E5"/>
  </mergeCells>
  <phoneticPr fontId="102" type="noConversion"/>
  <printOptions horizontalCentered="1"/>
  <pageMargins left="0.55000000000000004" right="0.70069444444444495" top="0.47152777777777799" bottom="0.47152777777777799" header="0.297916666666667" footer="0.297916666666667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85" zoomScaleNormal="85" workbookViewId="0">
      <selection activeCell="B16" sqref="B16"/>
    </sheetView>
  </sheetViews>
  <sheetFormatPr defaultColWidth="9" defaultRowHeight="13.5"/>
  <cols>
    <col min="1" max="1" width="49.625" customWidth="1"/>
    <col min="2" max="2" width="32.5" style="41" customWidth="1"/>
  </cols>
  <sheetData>
    <row r="1" spans="1:2">
      <c r="A1" s="2" t="s">
        <v>951</v>
      </c>
    </row>
    <row r="2" spans="1:2" ht="45" customHeight="1">
      <c r="A2" s="372" t="s">
        <v>952</v>
      </c>
      <c r="B2" s="372"/>
    </row>
    <row r="3" spans="1:2">
      <c r="A3" s="373" t="s">
        <v>26</v>
      </c>
      <c r="B3" s="373"/>
    </row>
    <row r="4" spans="1:2">
      <c r="A4" s="42" t="s">
        <v>784</v>
      </c>
      <c r="B4" s="43" t="s">
        <v>953</v>
      </c>
    </row>
    <row r="5" spans="1:2" ht="15">
      <c r="A5" s="44" t="s">
        <v>954</v>
      </c>
      <c r="B5" s="45">
        <v>1498711</v>
      </c>
    </row>
    <row r="6" spans="1:2" ht="15">
      <c r="A6" s="44" t="s">
        <v>955</v>
      </c>
      <c r="B6" s="45">
        <v>823911</v>
      </c>
    </row>
    <row r="7" spans="1:2" ht="15">
      <c r="A7" s="44" t="s">
        <v>956</v>
      </c>
      <c r="B7" s="45">
        <v>674800</v>
      </c>
    </row>
    <row r="8" spans="1:2" ht="15">
      <c r="A8" s="44" t="s">
        <v>957</v>
      </c>
      <c r="B8" s="45">
        <v>1499000</v>
      </c>
    </row>
    <row r="9" spans="1:2" ht="15">
      <c r="A9" s="44" t="s">
        <v>955</v>
      </c>
      <c r="B9" s="45">
        <v>824000</v>
      </c>
    </row>
    <row r="10" spans="1:2" ht="15">
      <c r="A10" s="44" t="s">
        <v>956</v>
      </c>
      <c r="B10" s="45">
        <v>675000</v>
      </c>
    </row>
    <row r="11" spans="1:2" ht="15">
      <c r="A11" s="44" t="s">
        <v>958</v>
      </c>
      <c r="B11" s="45">
        <v>270900</v>
      </c>
    </row>
    <row r="12" spans="1:2" ht="15">
      <c r="A12" s="44" t="s">
        <v>959</v>
      </c>
      <c r="B12" s="45">
        <v>0</v>
      </c>
    </row>
    <row r="13" spans="1:2" ht="15">
      <c r="A13" s="44" t="s">
        <v>960</v>
      </c>
      <c r="B13" s="45">
        <v>60900</v>
      </c>
    </row>
    <row r="14" spans="1:2" ht="15">
      <c r="A14" s="44" t="s">
        <v>961</v>
      </c>
      <c r="B14" s="45">
        <v>210000</v>
      </c>
    </row>
    <row r="15" spans="1:2" ht="15">
      <c r="A15" s="44" t="s">
        <v>962</v>
      </c>
      <c r="B15" s="45">
        <v>0</v>
      </c>
    </row>
    <row r="16" spans="1:2" ht="15">
      <c r="A16" s="44" t="s">
        <v>963</v>
      </c>
      <c r="B16" s="46">
        <v>60904</v>
      </c>
    </row>
    <row r="17" spans="1:2" ht="15">
      <c r="A17" s="44" t="s">
        <v>964</v>
      </c>
      <c r="B17" s="46">
        <v>60904</v>
      </c>
    </row>
    <row r="18" spans="1:2" ht="15">
      <c r="A18" s="44" t="s">
        <v>965</v>
      </c>
      <c r="B18" s="45">
        <v>0</v>
      </c>
    </row>
    <row r="19" spans="1:2" ht="15">
      <c r="A19" s="44" t="s">
        <v>966</v>
      </c>
      <c r="B19" s="45">
        <v>56730.11</v>
      </c>
    </row>
    <row r="20" spans="1:2" ht="15">
      <c r="A20" s="44" t="s">
        <v>967</v>
      </c>
      <c r="B20" s="45">
        <v>28324.080000000002</v>
      </c>
    </row>
    <row r="21" spans="1:2" ht="15">
      <c r="A21" s="44" t="s">
        <v>968</v>
      </c>
      <c r="B21" s="45">
        <v>28406.03</v>
      </c>
    </row>
    <row r="22" spans="1:2" ht="15">
      <c r="A22" s="44" t="s">
        <v>969</v>
      </c>
      <c r="B22" s="45">
        <v>1708706</v>
      </c>
    </row>
    <row r="23" spans="1:2" ht="15">
      <c r="A23" s="44" t="s">
        <v>955</v>
      </c>
      <c r="B23" s="45">
        <v>823906</v>
      </c>
    </row>
    <row r="24" spans="1:2" ht="15">
      <c r="A24" s="44" t="s">
        <v>956</v>
      </c>
      <c r="B24" s="45">
        <v>884800</v>
      </c>
    </row>
    <row r="25" spans="1:2" ht="15">
      <c r="A25" s="44" t="s">
        <v>970</v>
      </c>
      <c r="B25" s="45">
        <v>1709000</v>
      </c>
    </row>
    <row r="26" spans="1:2" ht="15">
      <c r="A26" s="44" t="s">
        <v>955</v>
      </c>
      <c r="B26" s="45">
        <v>824000</v>
      </c>
    </row>
    <row r="27" spans="1:2" ht="15">
      <c r="A27" s="44" t="s">
        <v>956</v>
      </c>
      <c r="B27" s="45">
        <v>885000</v>
      </c>
    </row>
  </sheetData>
  <mergeCells count="2">
    <mergeCell ref="A2:B2"/>
    <mergeCell ref="A3:B3"/>
  </mergeCells>
  <phoneticPr fontId="102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Normal="100" zoomScaleSheetLayoutView="100" workbookViewId="0">
      <selection activeCell="E4" sqref="E4:G4"/>
    </sheetView>
  </sheetViews>
  <sheetFormatPr defaultColWidth="9" defaultRowHeight="13.5"/>
  <cols>
    <col min="1" max="7" width="18.5" customWidth="1"/>
  </cols>
  <sheetData>
    <row r="1" spans="1:7">
      <c r="A1" s="15" t="s">
        <v>971</v>
      </c>
    </row>
    <row r="2" spans="1:7" ht="23.25">
      <c r="A2" s="374" t="s">
        <v>972</v>
      </c>
      <c r="B2" s="375"/>
      <c r="C2" s="375"/>
      <c r="D2" s="375"/>
      <c r="E2" s="375"/>
      <c r="F2" s="375"/>
      <c r="G2" s="375"/>
    </row>
    <row r="3" spans="1:7" s="36" customFormat="1">
      <c r="A3" s="376" t="s">
        <v>26</v>
      </c>
      <c r="B3" s="376"/>
      <c r="C3" s="376"/>
      <c r="D3" s="376"/>
      <c r="E3" s="376"/>
      <c r="F3" s="376"/>
      <c r="G3" s="376"/>
    </row>
    <row r="4" spans="1:7" s="37" customFormat="1" ht="23.1" customHeight="1">
      <c r="A4" s="38" t="s">
        <v>973</v>
      </c>
      <c r="B4" s="377" t="s">
        <v>974</v>
      </c>
      <c r="C4" s="377"/>
      <c r="D4" s="377"/>
      <c r="E4" s="377" t="s">
        <v>975</v>
      </c>
      <c r="F4" s="377"/>
      <c r="G4" s="377"/>
    </row>
    <row r="5" spans="1:7" s="36" customFormat="1">
      <c r="A5" s="39" t="s">
        <v>921</v>
      </c>
      <c r="B5" s="39" t="s">
        <v>727</v>
      </c>
      <c r="C5" s="39" t="s">
        <v>976</v>
      </c>
      <c r="D5" s="39" t="s">
        <v>977</v>
      </c>
      <c r="E5" s="39" t="s">
        <v>727</v>
      </c>
      <c r="F5" s="39" t="s">
        <v>976</v>
      </c>
      <c r="G5" s="39" t="s">
        <v>977</v>
      </c>
    </row>
    <row r="6" spans="1:7" s="36" customFormat="1">
      <c r="A6" s="39" t="s">
        <v>978</v>
      </c>
      <c r="B6" s="40">
        <v>1709000</v>
      </c>
      <c r="C6" s="40">
        <v>824000</v>
      </c>
      <c r="D6" s="40">
        <v>885000</v>
      </c>
      <c r="E6" s="40">
        <v>1708706</v>
      </c>
      <c r="F6" s="40">
        <v>823906</v>
      </c>
      <c r="G6" s="40">
        <v>884800</v>
      </c>
    </row>
    <row r="7" spans="1:7" s="36" customFormat="1">
      <c r="A7" s="39"/>
      <c r="B7" s="40"/>
      <c r="C7" s="40"/>
      <c r="D7" s="40"/>
      <c r="E7" s="40"/>
      <c r="F7" s="40"/>
      <c r="G7" s="40"/>
    </row>
    <row r="8" spans="1:7" s="36" customFormat="1">
      <c r="A8" s="39"/>
      <c r="B8" s="39"/>
      <c r="C8" s="39"/>
      <c r="D8" s="39"/>
      <c r="E8" s="39"/>
      <c r="F8" s="39"/>
      <c r="G8" s="39"/>
    </row>
    <row r="9" spans="1:7" s="36" customFormat="1">
      <c r="A9" s="39"/>
      <c r="B9" s="39"/>
      <c r="C9" s="39"/>
      <c r="D9" s="39"/>
      <c r="E9" s="39"/>
      <c r="F9" s="39"/>
      <c r="G9" s="39"/>
    </row>
  </sheetData>
  <mergeCells count="4">
    <mergeCell ref="A2:G2"/>
    <mergeCell ref="A3:G3"/>
    <mergeCell ref="B4:D4"/>
    <mergeCell ref="E4:G4"/>
  </mergeCells>
  <phoneticPr fontId="102" type="noConversion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view="pageBreakPreview" zoomScale="115" zoomScaleNormal="100" zoomScaleSheetLayoutView="115" workbookViewId="0"/>
  </sheetViews>
  <sheetFormatPr defaultColWidth="9" defaultRowHeight="13.5"/>
  <cols>
    <col min="1" max="1" width="57.875" customWidth="1"/>
    <col min="2" max="2" width="12" customWidth="1"/>
    <col min="3" max="3" width="12" style="16" customWidth="1"/>
    <col min="4" max="4" width="12.875" style="16" customWidth="1"/>
  </cols>
  <sheetData>
    <row r="1" spans="1:4">
      <c r="A1" s="2" t="s">
        <v>979</v>
      </c>
    </row>
    <row r="2" spans="1:4" ht="26.25">
      <c r="A2" s="378" t="s">
        <v>980</v>
      </c>
      <c r="B2" s="379"/>
      <c r="C2" s="379"/>
      <c r="D2" s="379"/>
    </row>
    <row r="3" spans="1:4" ht="18" customHeight="1">
      <c r="A3" s="17"/>
      <c r="B3" s="17"/>
      <c r="C3" s="17"/>
      <c r="D3" s="18" t="s">
        <v>26</v>
      </c>
    </row>
    <row r="4" spans="1:4" s="15" customFormat="1" ht="30" customHeight="1">
      <c r="A4" s="19" t="s">
        <v>981</v>
      </c>
      <c r="B4" s="19" t="s">
        <v>785</v>
      </c>
      <c r="C4" s="20" t="s">
        <v>31</v>
      </c>
      <c r="D4" s="21" t="s">
        <v>982</v>
      </c>
    </row>
    <row r="5" spans="1:4" ht="15">
      <c r="A5" s="22" t="s">
        <v>983</v>
      </c>
      <c r="B5" s="23">
        <f>C5</f>
        <v>77768.394948999994</v>
      </c>
      <c r="C5" s="23">
        <v>77768.394948999994</v>
      </c>
      <c r="D5" s="24">
        <f>C5/B5*100</f>
        <v>100</v>
      </c>
    </row>
    <row r="6" spans="1:4" ht="15">
      <c r="A6" s="25" t="s">
        <v>984</v>
      </c>
      <c r="B6" s="26">
        <f t="shared" ref="B6:B69" si="0">C6</f>
        <v>418.40977400000003</v>
      </c>
      <c r="C6" s="26">
        <v>418.40977400000003</v>
      </c>
      <c r="D6" s="24">
        <f t="shared" ref="D6:D69" si="1">C6/B6*100</f>
        <v>100</v>
      </c>
    </row>
    <row r="7" spans="1:4" ht="15">
      <c r="A7" s="27" t="s">
        <v>985</v>
      </c>
      <c r="B7" s="26">
        <f t="shared" si="0"/>
        <v>418.40977400000003</v>
      </c>
      <c r="C7" s="26">
        <v>418.40977400000003</v>
      </c>
      <c r="D7" s="24">
        <f t="shared" si="1"/>
        <v>100</v>
      </c>
    </row>
    <row r="8" spans="1:4" ht="15">
      <c r="A8" s="28" t="s">
        <v>986</v>
      </c>
      <c r="B8" s="29">
        <f t="shared" si="0"/>
        <v>418.40977400000003</v>
      </c>
      <c r="C8" s="29">
        <v>418.40977400000003</v>
      </c>
      <c r="D8" s="24">
        <f t="shared" si="1"/>
        <v>100</v>
      </c>
    </row>
    <row r="9" spans="1:4" ht="15">
      <c r="A9" s="25" t="s">
        <v>987</v>
      </c>
      <c r="B9" s="30">
        <f t="shared" si="0"/>
        <v>11967.126464000001</v>
      </c>
      <c r="C9" s="30">
        <v>11967.126464000001</v>
      </c>
      <c r="D9" s="24">
        <f t="shared" si="1"/>
        <v>100</v>
      </c>
    </row>
    <row r="10" spans="1:4" ht="15">
      <c r="A10" s="27" t="s">
        <v>988</v>
      </c>
      <c r="B10" s="30">
        <f t="shared" si="0"/>
        <v>1500</v>
      </c>
      <c r="C10" s="30">
        <v>1500</v>
      </c>
      <c r="D10" s="24">
        <f t="shared" si="1"/>
        <v>100</v>
      </c>
    </row>
    <row r="11" spans="1:4" ht="15">
      <c r="A11" s="28" t="s">
        <v>989</v>
      </c>
      <c r="B11" s="29">
        <f t="shared" si="0"/>
        <v>1500</v>
      </c>
      <c r="C11" s="29">
        <v>1500</v>
      </c>
      <c r="D11" s="24">
        <f t="shared" si="1"/>
        <v>100</v>
      </c>
    </row>
    <row r="12" spans="1:4" ht="15">
      <c r="A12" s="27" t="s">
        <v>990</v>
      </c>
      <c r="B12" s="30">
        <f t="shared" si="0"/>
        <v>2000</v>
      </c>
      <c r="C12" s="30">
        <v>2000</v>
      </c>
      <c r="D12" s="24">
        <f t="shared" si="1"/>
        <v>100</v>
      </c>
    </row>
    <row r="13" spans="1:4" ht="15">
      <c r="A13" s="28" t="s">
        <v>991</v>
      </c>
      <c r="B13" s="29">
        <f t="shared" si="0"/>
        <v>2000</v>
      </c>
      <c r="C13" s="29">
        <v>2000</v>
      </c>
      <c r="D13" s="24">
        <f t="shared" si="1"/>
        <v>100</v>
      </c>
    </row>
    <row r="14" spans="1:4" ht="15">
      <c r="A14" s="27" t="s">
        <v>992</v>
      </c>
      <c r="B14" s="30">
        <f t="shared" si="0"/>
        <v>8467.1264640000009</v>
      </c>
      <c r="C14" s="30">
        <v>8467.1264640000009</v>
      </c>
      <c r="D14" s="24">
        <f t="shared" si="1"/>
        <v>100</v>
      </c>
    </row>
    <row r="15" spans="1:4" ht="15">
      <c r="A15" s="28" t="s">
        <v>989</v>
      </c>
      <c r="B15" s="29">
        <f t="shared" si="0"/>
        <v>1200</v>
      </c>
      <c r="C15" s="29">
        <v>1200</v>
      </c>
      <c r="D15" s="24">
        <f t="shared" si="1"/>
        <v>100</v>
      </c>
    </row>
    <row r="16" spans="1:4" ht="15">
      <c r="A16" s="28" t="s">
        <v>993</v>
      </c>
      <c r="B16" s="29">
        <f t="shared" si="0"/>
        <v>7100</v>
      </c>
      <c r="C16" s="29">
        <v>7100</v>
      </c>
      <c r="D16" s="24">
        <f t="shared" si="1"/>
        <v>100</v>
      </c>
    </row>
    <row r="17" spans="1:4" ht="15">
      <c r="A17" s="28" t="s">
        <v>994</v>
      </c>
      <c r="B17" s="29">
        <f t="shared" si="0"/>
        <v>167.126464</v>
      </c>
      <c r="C17" s="29">
        <v>167.126464</v>
      </c>
      <c r="D17" s="24">
        <f t="shared" si="1"/>
        <v>100</v>
      </c>
    </row>
    <row r="18" spans="1:4" ht="15">
      <c r="A18" s="25" t="s">
        <v>995</v>
      </c>
      <c r="B18" s="26">
        <f t="shared" si="0"/>
        <v>214.64696000000001</v>
      </c>
      <c r="C18" s="26">
        <v>214.64696000000001</v>
      </c>
      <c r="D18" s="24">
        <f t="shared" si="1"/>
        <v>100</v>
      </c>
    </row>
    <row r="19" spans="1:4" ht="15">
      <c r="A19" s="27" t="s">
        <v>996</v>
      </c>
      <c r="B19" s="26">
        <f t="shared" si="0"/>
        <v>214.64696000000001</v>
      </c>
      <c r="C19" s="26">
        <v>214.64696000000001</v>
      </c>
      <c r="D19" s="24">
        <f t="shared" si="1"/>
        <v>100</v>
      </c>
    </row>
    <row r="20" spans="1:4" ht="15">
      <c r="A20" s="28" t="s">
        <v>997</v>
      </c>
      <c r="B20" s="29">
        <f t="shared" si="0"/>
        <v>214.64696000000001</v>
      </c>
      <c r="C20" s="29">
        <v>214.64696000000001</v>
      </c>
      <c r="D20" s="24">
        <f t="shared" si="1"/>
        <v>100</v>
      </c>
    </row>
    <row r="21" spans="1:4" ht="15">
      <c r="A21" s="25" t="s">
        <v>998</v>
      </c>
      <c r="B21" s="26">
        <f t="shared" si="0"/>
        <v>370.21830599999998</v>
      </c>
      <c r="C21" s="26">
        <v>370.21830599999998</v>
      </c>
      <c r="D21" s="24">
        <f t="shared" si="1"/>
        <v>100</v>
      </c>
    </row>
    <row r="22" spans="1:4" ht="15">
      <c r="A22" s="27" t="s">
        <v>999</v>
      </c>
      <c r="B22" s="26">
        <f t="shared" si="0"/>
        <v>273.15629200000001</v>
      </c>
      <c r="C22" s="26">
        <v>273.15629200000001</v>
      </c>
      <c r="D22" s="24">
        <f t="shared" si="1"/>
        <v>100</v>
      </c>
    </row>
    <row r="23" spans="1:4" ht="15">
      <c r="A23" s="28" t="s">
        <v>1000</v>
      </c>
      <c r="B23" s="29">
        <f t="shared" si="0"/>
        <v>273.15629200000001</v>
      </c>
      <c r="C23" s="29">
        <v>273.15629200000001</v>
      </c>
      <c r="D23" s="24">
        <f t="shared" si="1"/>
        <v>100</v>
      </c>
    </row>
    <row r="24" spans="1:4" ht="15">
      <c r="A24" s="27" t="s">
        <v>1001</v>
      </c>
      <c r="B24" s="26">
        <f t="shared" si="0"/>
        <v>96.562014000000005</v>
      </c>
      <c r="C24" s="26">
        <v>96.562014000000005</v>
      </c>
      <c r="D24" s="24">
        <f t="shared" si="1"/>
        <v>100</v>
      </c>
    </row>
    <row r="25" spans="1:4" ht="15">
      <c r="A25" s="28" t="s">
        <v>1002</v>
      </c>
      <c r="B25" s="29">
        <f t="shared" si="0"/>
        <v>96.562014000000005</v>
      </c>
      <c r="C25" s="29">
        <v>96.562014000000005</v>
      </c>
      <c r="D25" s="24">
        <f t="shared" si="1"/>
        <v>100</v>
      </c>
    </row>
    <row r="26" spans="1:4" ht="15">
      <c r="A26" s="27" t="s">
        <v>1003</v>
      </c>
      <c r="B26" s="26">
        <f t="shared" si="0"/>
        <v>0.5</v>
      </c>
      <c r="C26" s="26">
        <v>0.5</v>
      </c>
      <c r="D26" s="24">
        <f t="shared" si="1"/>
        <v>100</v>
      </c>
    </row>
    <row r="27" spans="1:4" ht="15">
      <c r="A27" s="28" t="s">
        <v>1004</v>
      </c>
      <c r="B27" s="29">
        <f t="shared" si="0"/>
        <v>0.5</v>
      </c>
      <c r="C27" s="29">
        <v>0.5</v>
      </c>
      <c r="D27" s="24">
        <f t="shared" si="1"/>
        <v>100</v>
      </c>
    </row>
    <row r="28" spans="1:4" ht="15">
      <c r="A28" s="25" t="s">
        <v>1005</v>
      </c>
      <c r="B28" s="26">
        <f t="shared" si="0"/>
        <v>229.38</v>
      </c>
      <c r="C28" s="26">
        <v>229.38</v>
      </c>
      <c r="D28" s="24">
        <f t="shared" si="1"/>
        <v>100</v>
      </c>
    </row>
    <row r="29" spans="1:4" ht="15">
      <c r="A29" s="27" t="s">
        <v>1006</v>
      </c>
      <c r="B29" s="26">
        <f t="shared" si="0"/>
        <v>229.38</v>
      </c>
      <c r="C29" s="26">
        <v>229.38</v>
      </c>
      <c r="D29" s="24">
        <f t="shared" si="1"/>
        <v>100</v>
      </c>
    </row>
    <row r="30" spans="1:4" ht="15">
      <c r="A30" s="28" t="s">
        <v>1007</v>
      </c>
      <c r="B30" s="29">
        <f t="shared" si="0"/>
        <v>125</v>
      </c>
      <c r="C30" s="29">
        <v>125</v>
      </c>
      <c r="D30" s="24">
        <f t="shared" si="1"/>
        <v>100</v>
      </c>
    </row>
    <row r="31" spans="1:4" ht="15">
      <c r="A31" s="28" t="s">
        <v>1008</v>
      </c>
      <c r="B31" s="29">
        <f t="shared" si="0"/>
        <v>104.38</v>
      </c>
      <c r="C31" s="29">
        <v>104.38</v>
      </c>
      <c r="D31" s="24">
        <f t="shared" si="1"/>
        <v>100</v>
      </c>
    </row>
    <row r="32" spans="1:4" ht="15">
      <c r="A32" s="25" t="s">
        <v>1009</v>
      </c>
      <c r="B32" s="30">
        <f t="shared" si="0"/>
        <v>10348.19758</v>
      </c>
      <c r="C32" s="30">
        <v>10348.19758</v>
      </c>
      <c r="D32" s="24">
        <f t="shared" si="1"/>
        <v>100</v>
      </c>
    </row>
    <row r="33" spans="1:4" ht="15">
      <c r="A33" s="27" t="s">
        <v>1010</v>
      </c>
      <c r="B33" s="30">
        <f t="shared" si="0"/>
        <v>10348.19758</v>
      </c>
      <c r="C33" s="30">
        <v>10348.19758</v>
      </c>
      <c r="D33" s="24">
        <f t="shared" si="1"/>
        <v>100</v>
      </c>
    </row>
    <row r="34" spans="1:4" ht="15">
      <c r="A34" s="31" t="s">
        <v>1011</v>
      </c>
      <c r="B34" s="32">
        <f t="shared" si="0"/>
        <v>98.853498999999999</v>
      </c>
      <c r="C34" s="32">
        <v>98.853498999999999</v>
      </c>
      <c r="D34" s="24">
        <f t="shared" si="1"/>
        <v>100</v>
      </c>
    </row>
    <row r="35" spans="1:4" ht="15">
      <c r="A35" s="31" t="s">
        <v>1012</v>
      </c>
      <c r="B35" s="32">
        <f t="shared" si="0"/>
        <v>121.33369999999999</v>
      </c>
      <c r="C35" s="32">
        <v>121.33369999999999</v>
      </c>
      <c r="D35" s="24">
        <f t="shared" si="1"/>
        <v>100</v>
      </c>
    </row>
    <row r="36" spans="1:4" ht="15">
      <c r="A36" s="28" t="s">
        <v>1013</v>
      </c>
      <c r="B36" s="29">
        <f t="shared" si="0"/>
        <v>285.24119999999999</v>
      </c>
      <c r="C36" s="29">
        <v>285.24119999999999</v>
      </c>
      <c r="D36" s="24">
        <f t="shared" si="1"/>
        <v>100</v>
      </c>
    </row>
    <row r="37" spans="1:4" ht="15">
      <c r="A37" s="28" t="s">
        <v>1014</v>
      </c>
      <c r="B37" s="29">
        <f t="shared" si="0"/>
        <v>37.696967999999998</v>
      </c>
      <c r="C37" s="29">
        <v>37.696967999999998</v>
      </c>
      <c r="D37" s="24">
        <f t="shared" si="1"/>
        <v>100</v>
      </c>
    </row>
    <row r="38" spans="1:4" ht="15">
      <c r="A38" s="33" t="s">
        <v>1015</v>
      </c>
      <c r="B38" s="34">
        <f t="shared" si="0"/>
        <v>101.11279399999999</v>
      </c>
      <c r="C38" s="34">
        <v>101.11279399999999</v>
      </c>
      <c r="D38" s="24">
        <f t="shared" si="1"/>
        <v>100</v>
      </c>
    </row>
    <row r="39" spans="1:4" ht="15">
      <c r="A39" s="33" t="s">
        <v>1016</v>
      </c>
      <c r="B39" s="34">
        <f t="shared" si="0"/>
        <v>121.334519</v>
      </c>
      <c r="C39" s="34">
        <v>121.334519</v>
      </c>
      <c r="D39" s="24">
        <f t="shared" si="1"/>
        <v>100</v>
      </c>
    </row>
    <row r="40" spans="1:4" ht="15">
      <c r="A40" s="33" t="s">
        <v>1017</v>
      </c>
      <c r="B40" s="34">
        <f t="shared" si="0"/>
        <v>170.821</v>
      </c>
      <c r="C40" s="34">
        <v>170.821</v>
      </c>
      <c r="D40" s="24">
        <f t="shared" si="1"/>
        <v>100</v>
      </c>
    </row>
    <row r="41" spans="1:4" ht="15">
      <c r="A41" s="33" t="s">
        <v>1018</v>
      </c>
      <c r="B41" s="34">
        <f t="shared" si="0"/>
        <v>97.278859999999995</v>
      </c>
      <c r="C41" s="34">
        <v>97.278859999999995</v>
      </c>
      <c r="D41" s="24">
        <f t="shared" si="1"/>
        <v>100</v>
      </c>
    </row>
    <row r="42" spans="1:4" ht="15">
      <c r="A42" s="33" t="s">
        <v>1019</v>
      </c>
      <c r="B42" s="34">
        <f t="shared" si="0"/>
        <v>68.343305000000001</v>
      </c>
      <c r="C42" s="34">
        <v>68.343305000000001</v>
      </c>
      <c r="D42" s="24">
        <f t="shared" si="1"/>
        <v>100</v>
      </c>
    </row>
    <row r="43" spans="1:4" ht="15">
      <c r="A43" s="33" t="s">
        <v>1020</v>
      </c>
      <c r="B43" s="34">
        <f t="shared" si="0"/>
        <v>87.159222</v>
      </c>
      <c r="C43" s="34">
        <v>87.159222</v>
      </c>
      <c r="D43" s="24">
        <f t="shared" si="1"/>
        <v>100</v>
      </c>
    </row>
    <row r="44" spans="1:4" ht="15">
      <c r="A44" s="33" t="s">
        <v>1021</v>
      </c>
      <c r="B44" s="34">
        <f t="shared" si="0"/>
        <v>50</v>
      </c>
      <c r="C44" s="34">
        <v>50</v>
      </c>
      <c r="D44" s="24">
        <f t="shared" si="1"/>
        <v>100</v>
      </c>
    </row>
    <row r="45" spans="1:4" ht="15">
      <c r="A45" s="33" t="s">
        <v>1022</v>
      </c>
      <c r="B45" s="34">
        <f t="shared" si="0"/>
        <v>168.66</v>
      </c>
      <c r="C45" s="34">
        <v>168.66</v>
      </c>
      <c r="D45" s="24">
        <f t="shared" si="1"/>
        <v>100</v>
      </c>
    </row>
    <row r="46" spans="1:4" ht="15">
      <c r="A46" s="33" t="s">
        <v>1023</v>
      </c>
      <c r="B46" s="34">
        <f t="shared" si="0"/>
        <v>600</v>
      </c>
      <c r="C46" s="34">
        <v>600</v>
      </c>
      <c r="D46" s="24">
        <f t="shared" si="1"/>
        <v>100</v>
      </c>
    </row>
    <row r="47" spans="1:4" ht="15">
      <c r="A47" s="33" t="s">
        <v>1024</v>
      </c>
      <c r="B47" s="34">
        <f t="shared" si="0"/>
        <v>110</v>
      </c>
      <c r="C47" s="34">
        <v>110</v>
      </c>
      <c r="D47" s="24">
        <f t="shared" si="1"/>
        <v>100</v>
      </c>
    </row>
    <row r="48" spans="1:4" ht="15">
      <c r="A48" s="33" t="s">
        <v>1025</v>
      </c>
      <c r="B48" s="34">
        <f t="shared" si="0"/>
        <v>20</v>
      </c>
      <c r="C48" s="34">
        <v>20</v>
      </c>
      <c r="D48" s="24">
        <f t="shared" si="1"/>
        <v>100</v>
      </c>
    </row>
    <row r="49" spans="1:6" ht="15">
      <c r="A49" s="33" t="s">
        <v>1026</v>
      </c>
      <c r="B49" s="34">
        <f t="shared" si="0"/>
        <v>190</v>
      </c>
      <c r="C49" s="34">
        <v>190</v>
      </c>
      <c r="D49" s="24">
        <f t="shared" si="1"/>
        <v>100</v>
      </c>
    </row>
    <row r="50" spans="1:6" ht="15">
      <c r="A50" s="33" t="s">
        <v>1027</v>
      </c>
      <c r="B50" s="34">
        <f t="shared" si="0"/>
        <v>489</v>
      </c>
      <c r="C50" s="34">
        <v>489</v>
      </c>
      <c r="D50" s="24">
        <f t="shared" si="1"/>
        <v>100</v>
      </c>
    </row>
    <row r="51" spans="1:6" ht="15">
      <c r="A51" s="33" t="s">
        <v>1028</v>
      </c>
      <c r="B51" s="34">
        <f t="shared" si="0"/>
        <v>41.666473000000003</v>
      </c>
      <c r="C51" s="34">
        <v>41.666473000000003</v>
      </c>
      <c r="D51" s="24">
        <f t="shared" si="1"/>
        <v>100</v>
      </c>
    </row>
    <row r="52" spans="1:6" ht="15">
      <c r="A52" s="33" t="s">
        <v>1029</v>
      </c>
      <c r="B52" s="34">
        <f t="shared" si="0"/>
        <v>1444.450429</v>
      </c>
      <c r="C52" s="34">
        <v>1444.450429</v>
      </c>
      <c r="D52" s="24">
        <f t="shared" si="1"/>
        <v>100</v>
      </c>
    </row>
    <row r="53" spans="1:6" ht="15">
      <c r="A53" s="33" t="s">
        <v>1030</v>
      </c>
      <c r="B53" s="34">
        <f t="shared" si="0"/>
        <v>999.301603</v>
      </c>
      <c r="C53" s="34">
        <v>999.301603</v>
      </c>
      <c r="D53" s="24">
        <f t="shared" si="1"/>
        <v>100</v>
      </c>
    </row>
    <row r="54" spans="1:6" ht="15">
      <c r="A54" s="33" t="s">
        <v>1031</v>
      </c>
      <c r="B54" s="34">
        <f t="shared" si="0"/>
        <v>1066.419727</v>
      </c>
      <c r="C54" s="34">
        <v>1066.419727</v>
      </c>
      <c r="D54" s="24">
        <f t="shared" si="1"/>
        <v>100</v>
      </c>
    </row>
    <row r="55" spans="1:6" ht="15">
      <c r="A55" s="33" t="s">
        <v>1032</v>
      </c>
      <c r="B55" s="34">
        <f t="shared" si="0"/>
        <v>2.5230000000000001</v>
      </c>
      <c r="C55" s="34">
        <v>2.5230000000000001</v>
      </c>
      <c r="D55" s="24">
        <f t="shared" si="1"/>
        <v>100</v>
      </c>
      <c r="F55" s="35"/>
    </row>
    <row r="56" spans="1:6" ht="15">
      <c r="A56" s="33" t="s">
        <v>1033</v>
      </c>
      <c r="B56" s="34">
        <f t="shared" si="0"/>
        <v>109.03113399999999</v>
      </c>
      <c r="C56" s="34">
        <v>109.03113399999999</v>
      </c>
      <c r="D56" s="24">
        <f t="shared" si="1"/>
        <v>100</v>
      </c>
    </row>
    <row r="57" spans="1:6" ht="15">
      <c r="A57" s="33" t="s">
        <v>1034</v>
      </c>
      <c r="B57" s="34">
        <f t="shared" si="0"/>
        <v>729.21041100000002</v>
      </c>
      <c r="C57" s="34">
        <v>729.21041100000002</v>
      </c>
      <c r="D57" s="24">
        <f t="shared" si="1"/>
        <v>100</v>
      </c>
    </row>
    <row r="58" spans="1:6" ht="15">
      <c r="A58" s="33" t="s">
        <v>1035</v>
      </c>
      <c r="B58" s="34">
        <f t="shared" si="0"/>
        <v>2.012248</v>
      </c>
      <c r="C58" s="34">
        <v>2.012248</v>
      </c>
      <c r="D58" s="24">
        <f t="shared" si="1"/>
        <v>100</v>
      </c>
    </row>
    <row r="59" spans="1:6" ht="15">
      <c r="A59" s="33" t="s">
        <v>1036</v>
      </c>
      <c r="B59" s="34">
        <f t="shared" si="0"/>
        <v>336.74748799999998</v>
      </c>
      <c r="C59" s="34">
        <v>336.74748799999998</v>
      </c>
      <c r="D59" s="24">
        <f t="shared" si="1"/>
        <v>100</v>
      </c>
    </row>
    <row r="60" spans="1:6" ht="15">
      <c r="A60" s="33" t="s">
        <v>1037</v>
      </c>
      <c r="B60" s="29">
        <f t="shared" si="0"/>
        <v>2800</v>
      </c>
      <c r="C60" s="29">
        <v>2800</v>
      </c>
      <c r="D60" s="24">
        <f t="shared" si="1"/>
        <v>100</v>
      </c>
    </row>
    <row r="61" spans="1:6" ht="15">
      <c r="A61" s="25" t="s">
        <v>1038</v>
      </c>
      <c r="B61" s="30">
        <f t="shared" si="0"/>
        <v>42479.415865000003</v>
      </c>
      <c r="C61" s="30">
        <v>42479.415865000003</v>
      </c>
      <c r="D61" s="24">
        <f t="shared" si="1"/>
        <v>100</v>
      </c>
    </row>
    <row r="62" spans="1:6" ht="15">
      <c r="A62" s="27" t="s">
        <v>1039</v>
      </c>
      <c r="B62" s="30">
        <f t="shared" si="0"/>
        <v>41820.415865000003</v>
      </c>
      <c r="C62" s="30">
        <v>41820.415865000003</v>
      </c>
      <c r="D62" s="24">
        <f t="shared" si="1"/>
        <v>100</v>
      </c>
    </row>
    <row r="63" spans="1:6" ht="15">
      <c r="A63" s="33" t="s">
        <v>1040</v>
      </c>
      <c r="B63" s="34">
        <f t="shared" si="0"/>
        <v>840.55586500000004</v>
      </c>
      <c r="C63" s="34">
        <v>840.55586500000004</v>
      </c>
      <c r="D63" s="24">
        <f t="shared" si="1"/>
        <v>100</v>
      </c>
    </row>
    <row r="64" spans="1:6" ht="15">
      <c r="A64" s="33" t="s">
        <v>1041</v>
      </c>
      <c r="B64" s="34">
        <f t="shared" si="0"/>
        <v>14093.12</v>
      </c>
      <c r="C64" s="34">
        <v>14093.12</v>
      </c>
      <c r="D64" s="24">
        <f t="shared" si="1"/>
        <v>100</v>
      </c>
    </row>
    <row r="65" spans="1:4" ht="15">
      <c r="A65" s="33" t="s">
        <v>1042</v>
      </c>
      <c r="B65" s="34">
        <f t="shared" si="0"/>
        <v>550</v>
      </c>
      <c r="C65" s="34">
        <v>550</v>
      </c>
      <c r="D65" s="24">
        <f t="shared" si="1"/>
        <v>100</v>
      </c>
    </row>
    <row r="66" spans="1:4" ht="15">
      <c r="A66" s="33" t="s">
        <v>1043</v>
      </c>
      <c r="B66" s="34">
        <f t="shared" si="0"/>
        <v>500</v>
      </c>
      <c r="C66" s="34">
        <v>500</v>
      </c>
      <c r="D66" s="24">
        <f t="shared" si="1"/>
        <v>100</v>
      </c>
    </row>
    <row r="67" spans="1:4" ht="15">
      <c r="A67" s="33" t="s">
        <v>1044</v>
      </c>
      <c r="B67" s="34">
        <f t="shared" si="0"/>
        <v>100</v>
      </c>
      <c r="C67" s="34">
        <v>100</v>
      </c>
      <c r="D67" s="24">
        <f t="shared" si="1"/>
        <v>100</v>
      </c>
    </row>
    <row r="68" spans="1:4" ht="15">
      <c r="A68" s="33" t="s">
        <v>1045</v>
      </c>
      <c r="B68" s="34">
        <f t="shared" si="0"/>
        <v>40</v>
      </c>
      <c r="C68" s="34">
        <v>40</v>
      </c>
      <c r="D68" s="24">
        <f t="shared" si="1"/>
        <v>100</v>
      </c>
    </row>
    <row r="69" spans="1:4" ht="15">
      <c r="A69" s="33" t="s">
        <v>1046</v>
      </c>
      <c r="B69" s="34">
        <f t="shared" si="0"/>
        <v>9000</v>
      </c>
      <c r="C69" s="34">
        <v>9000</v>
      </c>
      <c r="D69" s="24">
        <f t="shared" si="1"/>
        <v>100</v>
      </c>
    </row>
    <row r="70" spans="1:4" ht="15">
      <c r="A70" s="33" t="s">
        <v>1047</v>
      </c>
      <c r="B70" s="34">
        <f t="shared" ref="B70:B93" si="2">C70</f>
        <v>3735</v>
      </c>
      <c r="C70" s="34">
        <v>3735</v>
      </c>
      <c r="D70" s="24">
        <f t="shared" ref="D70:D93" si="3">C70/B70*100</f>
        <v>100</v>
      </c>
    </row>
    <row r="71" spans="1:4" ht="15">
      <c r="A71" s="33" t="s">
        <v>1048</v>
      </c>
      <c r="B71" s="34">
        <f t="shared" si="2"/>
        <v>3000</v>
      </c>
      <c r="C71" s="34">
        <v>3000</v>
      </c>
      <c r="D71" s="24">
        <f t="shared" si="3"/>
        <v>100</v>
      </c>
    </row>
    <row r="72" spans="1:4" ht="15">
      <c r="A72" s="33" t="s">
        <v>1049</v>
      </c>
      <c r="B72" s="34">
        <f t="shared" si="2"/>
        <v>1100</v>
      </c>
      <c r="C72" s="34">
        <v>1100</v>
      </c>
      <c r="D72" s="24">
        <f t="shared" si="3"/>
        <v>100</v>
      </c>
    </row>
    <row r="73" spans="1:4" ht="15">
      <c r="A73" s="33" t="s">
        <v>1050</v>
      </c>
      <c r="B73" s="34">
        <f t="shared" si="2"/>
        <v>310</v>
      </c>
      <c r="C73" s="34">
        <v>310</v>
      </c>
      <c r="D73" s="24">
        <f t="shared" si="3"/>
        <v>100</v>
      </c>
    </row>
    <row r="74" spans="1:4" ht="15">
      <c r="A74" s="33" t="s">
        <v>1051</v>
      </c>
      <c r="B74" s="34">
        <f t="shared" si="2"/>
        <v>2352.1999999999998</v>
      </c>
      <c r="C74" s="34">
        <v>2352.1999999999998</v>
      </c>
      <c r="D74" s="24">
        <f t="shared" si="3"/>
        <v>100</v>
      </c>
    </row>
    <row r="75" spans="1:4" ht="15">
      <c r="A75" s="33" t="s">
        <v>1052</v>
      </c>
      <c r="B75" s="34">
        <f t="shared" si="2"/>
        <v>400</v>
      </c>
      <c r="C75" s="34">
        <v>400</v>
      </c>
      <c r="D75" s="24">
        <f t="shared" si="3"/>
        <v>100</v>
      </c>
    </row>
    <row r="76" spans="1:4" ht="15">
      <c r="A76" s="33" t="s">
        <v>1053</v>
      </c>
      <c r="B76" s="34">
        <f t="shared" si="2"/>
        <v>14</v>
      </c>
      <c r="C76" s="34">
        <v>14</v>
      </c>
      <c r="D76" s="24">
        <f t="shared" si="3"/>
        <v>100</v>
      </c>
    </row>
    <row r="77" spans="1:4" ht="15">
      <c r="A77" s="33" t="s">
        <v>1054</v>
      </c>
      <c r="B77" s="34">
        <f t="shared" si="2"/>
        <v>2455.54</v>
      </c>
      <c r="C77" s="34">
        <v>2455.54</v>
      </c>
      <c r="D77" s="24">
        <f t="shared" si="3"/>
        <v>100</v>
      </c>
    </row>
    <row r="78" spans="1:4" ht="15">
      <c r="A78" s="33" t="s">
        <v>1055</v>
      </c>
      <c r="B78" s="34">
        <f t="shared" si="2"/>
        <v>10</v>
      </c>
      <c r="C78" s="34">
        <v>10</v>
      </c>
      <c r="D78" s="24">
        <f t="shared" si="3"/>
        <v>100</v>
      </c>
    </row>
    <row r="79" spans="1:4" ht="15">
      <c r="A79" s="33" t="s">
        <v>1056</v>
      </c>
      <c r="B79" s="34">
        <f t="shared" si="2"/>
        <v>700</v>
      </c>
      <c r="C79" s="34">
        <v>700</v>
      </c>
      <c r="D79" s="24">
        <f t="shared" si="3"/>
        <v>100</v>
      </c>
    </row>
    <row r="80" spans="1:4" ht="15">
      <c r="A80" s="33" t="s">
        <v>1057</v>
      </c>
      <c r="B80" s="34">
        <f t="shared" si="2"/>
        <v>1000</v>
      </c>
      <c r="C80" s="34">
        <v>1000</v>
      </c>
      <c r="D80" s="24">
        <f t="shared" si="3"/>
        <v>100</v>
      </c>
    </row>
    <row r="81" spans="1:4" ht="15">
      <c r="A81" s="33" t="s">
        <v>1058</v>
      </c>
      <c r="B81" s="34">
        <f t="shared" si="2"/>
        <v>645</v>
      </c>
      <c r="C81" s="34">
        <v>645</v>
      </c>
      <c r="D81" s="24">
        <f t="shared" si="3"/>
        <v>100</v>
      </c>
    </row>
    <row r="82" spans="1:4" ht="15">
      <c r="A82" s="33" t="s">
        <v>1059</v>
      </c>
      <c r="B82" s="34">
        <f t="shared" si="2"/>
        <v>300</v>
      </c>
      <c r="C82" s="34">
        <v>300</v>
      </c>
      <c r="D82" s="24">
        <f t="shared" si="3"/>
        <v>100</v>
      </c>
    </row>
    <row r="83" spans="1:4" ht="15">
      <c r="A83" s="33" t="s">
        <v>1060</v>
      </c>
      <c r="B83" s="34">
        <f t="shared" si="2"/>
        <v>380</v>
      </c>
      <c r="C83" s="34">
        <v>380</v>
      </c>
      <c r="D83" s="24">
        <f t="shared" si="3"/>
        <v>100</v>
      </c>
    </row>
    <row r="84" spans="1:4" ht="15">
      <c r="A84" s="33" t="s">
        <v>1061</v>
      </c>
      <c r="B84" s="34">
        <f t="shared" si="2"/>
        <v>105</v>
      </c>
      <c r="C84" s="34">
        <v>105</v>
      </c>
      <c r="D84" s="24">
        <f t="shared" si="3"/>
        <v>100</v>
      </c>
    </row>
    <row r="85" spans="1:4" ht="15">
      <c r="A85" s="33" t="s">
        <v>1062</v>
      </c>
      <c r="B85" s="34">
        <f t="shared" si="2"/>
        <v>190</v>
      </c>
      <c r="C85" s="34">
        <v>190</v>
      </c>
      <c r="D85" s="24">
        <f t="shared" si="3"/>
        <v>100</v>
      </c>
    </row>
    <row r="86" spans="1:4" ht="15">
      <c r="A86" s="27" t="s">
        <v>1063</v>
      </c>
      <c r="B86" s="26">
        <f t="shared" si="2"/>
        <v>659</v>
      </c>
      <c r="C86" s="26">
        <v>659</v>
      </c>
      <c r="D86" s="24">
        <f t="shared" si="3"/>
        <v>100</v>
      </c>
    </row>
    <row r="87" spans="1:4" ht="15">
      <c r="A87" s="33" t="s">
        <v>1064</v>
      </c>
      <c r="B87" s="34">
        <f t="shared" si="2"/>
        <v>550</v>
      </c>
      <c r="C87" s="34">
        <v>550</v>
      </c>
      <c r="D87" s="24">
        <f t="shared" si="3"/>
        <v>100</v>
      </c>
    </row>
    <row r="88" spans="1:4" ht="15">
      <c r="A88" s="33" t="s">
        <v>1065</v>
      </c>
      <c r="B88" s="34">
        <f t="shared" si="2"/>
        <v>109</v>
      </c>
      <c r="C88" s="34">
        <v>109</v>
      </c>
      <c r="D88" s="24">
        <f t="shared" si="3"/>
        <v>100</v>
      </c>
    </row>
    <row r="89" spans="1:4" ht="15">
      <c r="A89" s="25" t="s">
        <v>1066</v>
      </c>
      <c r="B89" s="30">
        <f t="shared" si="2"/>
        <v>11741</v>
      </c>
      <c r="C89" s="30">
        <v>11741</v>
      </c>
      <c r="D89" s="24">
        <f t="shared" si="3"/>
        <v>100</v>
      </c>
    </row>
    <row r="90" spans="1:4" ht="15">
      <c r="A90" s="27" t="s">
        <v>1067</v>
      </c>
      <c r="B90" s="30">
        <f t="shared" si="2"/>
        <v>11741</v>
      </c>
      <c r="C90" s="30">
        <v>11741</v>
      </c>
      <c r="D90" s="24">
        <f t="shared" si="3"/>
        <v>100</v>
      </c>
    </row>
    <row r="91" spans="1:4" ht="15">
      <c r="A91" s="28" t="s">
        <v>989</v>
      </c>
      <c r="B91" s="29">
        <f t="shared" si="2"/>
        <v>5398</v>
      </c>
      <c r="C91" s="29">
        <v>5398</v>
      </c>
      <c r="D91" s="24">
        <f t="shared" si="3"/>
        <v>100</v>
      </c>
    </row>
    <row r="92" spans="1:4" ht="15">
      <c r="A92" s="28" t="s">
        <v>1068</v>
      </c>
      <c r="B92" s="29">
        <f t="shared" si="2"/>
        <v>1070</v>
      </c>
      <c r="C92" s="29">
        <v>1070</v>
      </c>
      <c r="D92" s="24">
        <f t="shared" si="3"/>
        <v>100</v>
      </c>
    </row>
    <row r="93" spans="1:4" ht="15">
      <c r="A93" s="28" t="s">
        <v>1069</v>
      </c>
      <c r="B93" s="29">
        <f t="shared" si="2"/>
        <v>5273</v>
      </c>
      <c r="C93" s="29">
        <v>5273</v>
      </c>
      <c r="D93" s="24">
        <f t="shared" si="3"/>
        <v>100</v>
      </c>
    </row>
    <row r="98" spans="3:4">
      <c r="C98"/>
      <c r="D98"/>
    </row>
    <row r="99" spans="3:4">
      <c r="C99"/>
      <c r="D99"/>
    </row>
    <row r="100" spans="3:4">
      <c r="C100"/>
      <c r="D100"/>
    </row>
    <row r="101" spans="3:4">
      <c r="C101"/>
      <c r="D101"/>
    </row>
    <row r="102" spans="3:4">
      <c r="C102"/>
      <c r="D102"/>
    </row>
    <row r="103" spans="3:4">
      <c r="C103"/>
      <c r="D103"/>
    </row>
    <row r="104" spans="3:4">
      <c r="C104"/>
      <c r="D104"/>
    </row>
    <row r="105" spans="3:4">
      <c r="C105"/>
      <c r="D105"/>
    </row>
    <row r="106" spans="3:4">
      <c r="C106"/>
      <c r="D106"/>
    </row>
    <row r="107" spans="3:4">
      <c r="C107"/>
      <c r="D107"/>
    </row>
    <row r="108" spans="3:4">
      <c r="C108"/>
      <c r="D108"/>
    </row>
    <row r="109" spans="3:4">
      <c r="C109"/>
      <c r="D109"/>
    </row>
    <row r="110" spans="3:4">
      <c r="C110"/>
      <c r="D110"/>
    </row>
    <row r="111" spans="3:4">
      <c r="C111"/>
      <c r="D111"/>
    </row>
    <row r="112" spans="3:4">
      <c r="C112"/>
      <c r="D112"/>
    </row>
    <row r="113" spans="3:4">
      <c r="C113"/>
      <c r="D113"/>
    </row>
    <row r="114" spans="3:4">
      <c r="C114"/>
      <c r="D114"/>
    </row>
    <row r="115" spans="3:4">
      <c r="C115"/>
      <c r="D115"/>
    </row>
    <row r="116" spans="3:4">
      <c r="C116"/>
      <c r="D116"/>
    </row>
    <row r="117" spans="3:4">
      <c r="C117"/>
      <c r="D117"/>
    </row>
    <row r="118" spans="3:4">
      <c r="C118"/>
      <c r="D118"/>
    </row>
    <row r="119" spans="3:4">
      <c r="C119"/>
      <c r="D119"/>
    </row>
    <row r="120" spans="3:4">
      <c r="C120"/>
      <c r="D120"/>
    </row>
    <row r="121" spans="3:4">
      <c r="C121"/>
      <c r="D121"/>
    </row>
    <row r="122" spans="3:4">
      <c r="C122"/>
      <c r="D122"/>
    </row>
    <row r="123" spans="3:4">
      <c r="C123"/>
      <c r="D123"/>
    </row>
    <row r="124" spans="3:4">
      <c r="C124"/>
      <c r="D124"/>
    </row>
    <row r="125" spans="3:4">
      <c r="C125"/>
      <c r="D125"/>
    </row>
    <row r="126" spans="3:4">
      <c r="C126"/>
      <c r="D126"/>
    </row>
    <row r="127" spans="3:4">
      <c r="C127"/>
      <c r="D127"/>
    </row>
    <row r="128" spans="3:4">
      <c r="C128"/>
      <c r="D128"/>
    </row>
    <row r="129" spans="3:4">
      <c r="C129"/>
      <c r="D129"/>
    </row>
    <row r="130" spans="3:4">
      <c r="C130"/>
      <c r="D130"/>
    </row>
    <row r="131" spans="3:4">
      <c r="C131"/>
      <c r="D131"/>
    </row>
    <row r="132" spans="3:4">
      <c r="C132"/>
      <c r="D132"/>
    </row>
    <row r="133" spans="3:4">
      <c r="C133"/>
      <c r="D133"/>
    </row>
    <row r="134" spans="3:4">
      <c r="C134"/>
      <c r="D134"/>
    </row>
    <row r="135" spans="3:4">
      <c r="C135"/>
      <c r="D135"/>
    </row>
    <row r="136" spans="3:4">
      <c r="C136"/>
      <c r="D136"/>
    </row>
    <row r="137" spans="3:4">
      <c r="C137"/>
      <c r="D137"/>
    </row>
    <row r="138" spans="3:4">
      <c r="C138"/>
      <c r="D138"/>
    </row>
    <row r="139" spans="3:4">
      <c r="C139"/>
      <c r="D139"/>
    </row>
    <row r="140" spans="3:4">
      <c r="C140"/>
      <c r="D140"/>
    </row>
    <row r="141" spans="3:4">
      <c r="C141"/>
      <c r="D141"/>
    </row>
    <row r="142" spans="3:4">
      <c r="C142"/>
      <c r="D142"/>
    </row>
    <row r="143" spans="3:4">
      <c r="C143"/>
      <c r="D143"/>
    </row>
    <row r="144" spans="3:4">
      <c r="C144"/>
      <c r="D144"/>
    </row>
    <row r="145" spans="3:4">
      <c r="C145"/>
      <c r="D145"/>
    </row>
    <row r="146" spans="3:4">
      <c r="C146"/>
      <c r="D146"/>
    </row>
    <row r="147" spans="3:4">
      <c r="C147"/>
      <c r="D147"/>
    </row>
    <row r="148" spans="3:4">
      <c r="C148"/>
      <c r="D148"/>
    </row>
    <row r="149" spans="3:4">
      <c r="C149"/>
      <c r="D149"/>
    </row>
    <row r="150" spans="3:4">
      <c r="C150"/>
      <c r="D150"/>
    </row>
    <row r="151" spans="3:4">
      <c r="C151"/>
      <c r="D151"/>
    </row>
    <row r="152" spans="3:4">
      <c r="C152"/>
      <c r="D152"/>
    </row>
  </sheetData>
  <mergeCells count="1">
    <mergeCell ref="A2:D2"/>
  </mergeCells>
  <phoneticPr fontId="102" type="noConversion"/>
  <printOptions horizontalCentered="1"/>
  <pageMargins left="0.55000000000000004" right="0.47152777777777799" top="0.75138888888888899" bottom="0.55000000000000004" header="0.297916666666667" footer="0.297916666666667"/>
  <pageSetup paperSize="9" scale="9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2"/>
  <sheetViews>
    <sheetView showZeros="0" view="pageBreakPreview" zoomScaleNormal="93" zoomScaleSheetLayoutView="100" workbookViewId="0">
      <selection activeCell="L8" sqref="L8"/>
    </sheetView>
  </sheetViews>
  <sheetFormatPr defaultColWidth="13.5" defaultRowHeight="14.25"/>
  <cols>
    <col min="1" max="1" width="39.125" style="1" customWidth="1"/>
    <col min="2" max="3" width="11.875" style="1" customWidth="1"/>
    <col min="4" max="4" width="13.375" style="1" customWidth="1"/>
    <col min="5" max="11" width="11.875" style="1" customWidth="1"/>
    <col min="12" max="251" width="13.5" style="1" customWidth="1"/>
    <col min="252" max="255" width="13.5" style="1"/>
    <col min="256" max="256" width="11" style="1" customWidth="1"/>
    <col min="257" max="257" width="60.25" style="1" customWidth="1"/>
    <col min="258" max="258" width="28.875" style="1" customWidth="1"/>
    <col min="259" max="507" width="13.5" style="1" customWidth="1"/>
    <col min="508" max="511" width="13.5" style="1"/>
    <col min="512" max="512" width="11" style="1" customWidth="1"/>
    <col min="513" max="513" width="60.25" style="1" customWidth="1"/>
    <col min="514" max="514" width="28.875" style="1" customWidth="1"/>
    <col min="515" max="763" width="13.5" style="1" customWidth="1"/>
    <col min="764" max="767" width="13.5" style="1"/>
    <col min="768" max="768" width="11" style="1" customWidth="1"/>
    <col min="769" max="769" width="60.25" style="1" customWidth="1"/>
    <col min="770" max="770" width="28.875" style="1" customWidth="1"/>
    <col min="771" max="1019" width="13.5" style="1" customWidth="1"/>
    <col min="1020" max="1023" width="13.5" style="1"/>
    <col min="1024" max="1024" width="11" style="1" customWidth="1"/>
    <col min="1025" max="1025" width="60.25" style="1" customWidth="1"/>
    <col min="1026" max="1026" width="28.875" style="1" customWidth="1"/>
    <col min="1027" max="1275" width="13.5" style="1" customWidth="1"/>
    <col min="1276" max="1279" width="13.5" style="1"/>
    <col min="1280" max="1280" width="11" style="1" customWidth="1"/>
    <col min="1281" max="1281" width="60.25" style="1" customWidth="1"/>
    <col min="1282" max="1282" width="28.875" style="1" customWidth="1"/>
    <col min="1283" max="1531" width="13.5" style="1" customWidth="1"/>
    <col min="1532" max="1535" width="13.5" style="1"/>
    <col min="1536" max="1536" width="11" style="1" customWidth="1"/>
    <col min="1537" max="1537" width="60.25" style="1" customWidth="1"/>
    <col min="1538" max="1538" width="28.875" style="1" customWidth="1"/>
    <col min="1539" max="1787" width="13.5" style="1" customWidth="1"/>
    <col min="1788" max="1791" width="13.5" style="1"/>
    <col min="1792" max="1792" width="11" style="1" customWidth="1"/>
    <col min="1793" max="1793" width="60.25" style="1" customWidth="1"/>
    <col min="1794" max="1794" width="28.875" style="1" customWidth="1"/>
    <col min="1795" max="2043" width="13.5" style="1" customWidth="1"/>
    <col min="2044" max="2047" width="13.5" style="1"/>
    <col min="2048" max="2048" width="11" style="1" customWidth="1"/>
    <col min="2049" max="2049" width="60.25" style="1" customWidth="1"/>
    <col min="2050" max="2050" width="28.875" style="1" customWidth="1"/>
    <col min="2051" max="2299" width="13.5" style="1" customWidth="1"/>
    <col min="2300" max="2303" width="13.5" style="1"/>
    <col min="2304" max="2304" width="11" style="1" customWidth="1"/>
    <col min="2305" max="2305" width="60.25" style="1" customWidth="1"/>
    <col min="2306" max="2306" width="28.875" style="1" customWidth="1"/>
    <col min="2307" max="2555" width="13.5" style="1" customWidth="1"/>
    <col min="2556" max="2559" width="13.5" style="1"/>
    <col min="2560" max="2560" width="11" style="1" customWidth="1"/>
    <col min="2561" max="2561" width="60.25" style="1" customWidth="1"/>
    <col min="2562" max="2562" width="28.875" style="1" customWidth="1"/>
    <col min="2563" max="2811" width="13.5" style="1" customWidth="1"/>
    <col min="2812" max="2815" width="13.5" style="1"/>
    <col min="2816" max="2816" width="11" style="1" customWidth="1"/>
    <col min="2817" max="2817" width="60.25" style="1" customWidth="1"/>
    <col min="2818" max="2818" width="28.875" style="1" customWidth="1"/>
    <col min="2819" max="3067" width="13.5" style="1" customWidth="1"/>
    <col min="3068" max="3071" width="13.5" style="1"/>
    <col min="3072" max="3072" width="11" style="1" customWidth="1"/>
    <col min="3073" max="3073" width="60.25" style="1" customWidth="1"/>
    <col min="3074" max="3074" width="28.875" style="1" customWidth="1"/>
    <col min="3075" max="3323" width="13.5" style="1" customWidth="1"/>
    <col min="3324" max="3327" width="13.5" style="1"/>
    <col min="3328" max="3328" width="11" style="1" customWidth="1"/>
    <col min="3329" max="3329" width="60.25" style="1" customWidth="1"/>
    <col min="3330" max="3330" width="28.875" style="1" customWidth="1"/>
    <col min="3331" max="3579" width="13.5" style="1" customWidth="1"/>
    <col min="3580" max="3583" width="13.5" style="1"/>
    <col min="3584" max="3584" width="11" style="1" customWidth="1"/>
    <col min="3585" max="3585" width="60.25" style="1" customWidth="1"/>
    <col min="3586" max="3586" width="28.875" style="1" customWidth="1"/>
    <col min="3587" max="3835" width="13.5" style="1" customWidth="1"/>
    <col min="3836" max="3839" width="13.5" style="1"/>
    <col min="3840" max="3840" width="11" style="1" customWidth="1"/>
    <col min="3841" max="3841" width="60.25" style="1" customWidth="1"/>
    <col min="3842" max="3842" width="28.875" style="1" customWidth="1"/>
    <col min="3843" max="4091" width="13.5" style="1" customWidth="1"/>
    <col min="4092" max="4095" width="13.5" style="1"/>
    <col min="4096" max="4096" width="11" style="1" customWidth="1"/>
    <col min="4097" max="4097" width="60.25" style="1" customWidth="1"/>
    <col min="4098" max="4098" width="28.875" style="1" customWidth="1"/>
    <col min="4099" max="4347" width="13.5" style="1" customWidth="1"/>
    <col min="4348" max="4351" width="13.5" style="1"/>
    <col min="4352" max="4352" width="11" style="1" customWidth="1"/>
    <col min="4353" max="4353" width="60.25" style="1" customWidth="1"/>
    <col min="4354" max="4354" width="28.875" style="1" customWidth="1"/>
    <col min="4355" max="4603" width="13.5" style="1" customWidth="1"/>
    <col min="4604" max="4607" width="13.5" style="1"/>
    <col min="4608" max="4608" width="11" style="1" customWidth="1"/>
    <col min="4609" max="4609" width="60.25" style="1" customWidth="1"/>
    <col min="4610" max="4610" width="28.875" style="1" customWidth="1"/>
    <col min="4611" max="4859" width="13.5" style="1" customWidth="1"/>
    <col min="4860" max="4863" width="13.5" style="1"/>
    <col min="4864" max="4864" width="11" style="1" customWidth="1"/>
    <col min="4865" max="4865" width="60.25" style="1" customWidth="1"/>
    <col min="4866" max="4866" width="28.875" style="1" customWidth="1"/>
    <col min="4867" max="5115" width="13.5" style="1" customWidth="1"/>
    <col min="5116" max="5119" width="13.5" style="1"/>
    <col min="5120" max="5120" width="11" style="1" customWidth="1"/>
    <col min="5121" max="5121" width="60.25" style="1" customWidth="1"/>
    <col min="5122" max="5122" width="28.875" style="1" customWidth="1"/>
    <col min="5123" max="5371" width="13.5" style="1" customWidth="1"/>
    <col min="5372" max="5375" width="13.5" style="1"/>
    <col min="5376" max="5376" width="11" style="1" customWidth="1"/>
    <col min="5377" max="5377" width="60.25" style="1" customWidth="1"/>
    <col min="5378" max="5378" width="28.875" style="1" customWidth="1"/>
    <col min="5379" max="5627" width="13.5" style="1" customWidth="1"/>
    <col min="5628" max="5631" width="13.5" style="1"/>
    <col min="5632" max="5632" width="11" style="1" customWidth="1"/>
    <col min="5633" max="5633" width="60.25" style="1" customWidth="1"/>
    <col min="5634" max="5634" width="28.875" style="1" customWidth="1"/>
    <col min="5635" max="5883" width="13.5" style="1" customWidth="1"/>
    <col min="5884" max="5887" width="13.5" style="1"/>
    <col min="5888" max="5888" width="11" style="1" customWidth="1"/>
    <col min="5889" max="5889" width="60.25" style="1" customWidth="1"/>
    <col min="5890" max="5890" width="28.875" style="1" customWidth="1"/>
    <col min="5891" max="6139" width="13.5" style="1" customWidth="1"/>
    <col min="6140" max="6143" width="13.5" style="1"/>
    <col min="6144" max="6144" width="11" style="1" customWidth="1"/>
    <col min="6145" max="6145" width="60.25" style="1" customWidth="1"/>
    <col min="6146" max="6146" width="28.875" style="1" customWidth="1"/>
    <col min="6147" max="6395" width="13.5" style="1" customWidth="1"/>
    <col min="6396" max="6399" width="13.5" style="1"/>
    <col min="6400" max="6400" width="11" style="1" customWidth="1"/>
    <col min="6401" max="6401" width="60.25" style="1" customWidth="1"/>
    <col min="6402" max="6402" width="28.875" style="1" customWidth="1"/>
    <col min="6403" max="6651" width="13.5" style="1" customWidth="1"/>
    <col min="6652" max="6655" width="13.5" style="1"/>
    <col min="6656" max="6656" width="11" style="1" customWidth="1"/>
    <col min="6657" max="6657" width="60.25" style="1" customWidth="1"/>
    <col min="6658" max="6658" width="28.875" style="1" customWidth="1"/>
    <col min="6659" max="6907" width="13.5" style="1" customWidth="1"/>
    <col min="6908" max="6911" width="13.5" style="1"/>
    <col min="6912" max="6912" width="11" style="1" customWidth="1"/>
    <col min="6913" max="6913" width="60.25" style="1" customWidth="1"/>
    <col min="6914" max="6914" width="28.875" style="1" customWidth="1"/>
    <col min="6915" max="7163" width="13.5" style="1" customWidth="1"/>
    <col min="7164" max="7167" width="13.5" style="1"/>
    <col min="7168" max="7168" width="11" style="1" customWidth="1"/>
    <col min="7169" max="7169" width="60.25" style="1" customWidth="1"/>
    <col min="7170" max="7170" width="28.875" style="1" customWidth="1"/>
    <col min="7171" max="7419" width="13.5" style="1" customWidth="1"/>
    <col min="7420" max="7423" width="13.5" style="1"/>
    <col min="7424" max="7424" width="11" style="1" customWidth="1"/>
    <col min="7425" max="7425" width="60.25" style="1" customWidth="1"/>
    <col min="7426" max="7426" width="28.875" style="1" customWidth="1"/>
    <col min="7427" max="7675" width="13.5" style="1" customWidth="1"/>
    <col min="7676" max="7679" width="13.5" style="1"/>
    <col min="7680" max="7680" width="11" style="1" customWidth="1"/>
    <col min="7681" max="7681" width="60.25" style="1" customWidth="1"/>
    <col min="7682" max="7682" width="28.875" style="1" customWidth="1"/>
    <col min="7683" max="7931" width="13.5" style="1" customWidth="1"/>
    <col min="7932" max="7935" width="13.5" style="1"/>
    <col min="7936" max="7936" width="11" style="1" customWidth="1"/>
    <col min="7937" max="7937" width="60.25" style="1" customWidth="1"/>
    <col min="7938" max="7938" width="28.875" style="1" customWidth="1"/>
    <col min="7939" max="8187" width="13.5" style="1" customWidth="1"/>
    <col min="8188" max="8191" width="13.5" style="1"/>
    <col min="8192" max="8192" width="11" style="1" customWidth="1"/>
    <col min="8193" max="8193" width="60.25" style="1" customWidth="1"/>
    <col min="8194" max="8194" width="28.875" style="1" customWidth="1"/>
    <col min="8195" max="8443" width="13.5" style="1" customWidth="1"/>
    <col min="8444" max="8447" width="13.5" style="1"/>
    <col min="8448" max="8448" width="11" style="1" customWidth="1"/>
    <col min="8449" max="8449" width="60.25" style="1" customWidth="1"/>
    <col min="8450" max="8450" width="28.875" style="1" customWidth="1"/>
    <col min="8451" max="8699" width="13.5" style="1" customWidth="1"/>
    <col min="8700" max="8703" width="13.5" style="1"/>
    <col min="8704" max="8704" width="11" style="1" customWidth="1"/>
    <col min="8705" max="8705" width="60.25" style="1" customWidth="1"/>
    <col min="8706" max="8706" width="28.875" style="1" customWidth="1"/>
    <col min="8707" max="8955" width="13.5" style="1" customWidth="1"/>
    <col min="8956" max="8959" width="13.5" style="1"/>
    <col min="8960" max="8960" width="11" style="1" customWidth="1"/>
    <col min="8961" max="8961" width="60.25" style="1" customWidth="1"/>
    <col min="8962" max="8962" width="28.875" style="1" customWidth="1"/>
    <col min="8963" max="9211" width="13.5" style="1" customWidth="1"/>
    <col min="9212" max="9215" width="13.5" style="1"/>
    <col min="9216" max="9216" width="11" style="1" customWidth="1"/>
    <col min="9217" max="9217" width="60.25" style="1" customWidth="1"/>
    <col min="9218" max="9218" width="28.875" style="1" customWidth="1"/>
    <col min="9219" max="9467" width="13.5" style="1" customWidth="1"/>
    <col min="9468" max="9471" width="13.5" style="1"/>
    <col min="9472" max="9472" width="11" style="1" customWidth="1"/>
    <col min="9473" max="9473" width="60.25" style="1" customWidth="1"/>
    <col min="9474" max="9474" width="28.875" style="1" customWidth="1"/>
    <col min="9475" max="9723" width="13.5" style="1" customWidth="1"/>
    <col min="9724" max="9727" width="13.5" style="1"/>
    <col min="9728" max="9728" width="11" style="1" customWidth="1"/>
    <col min="9729" max="9729" width="60.25" style="1" customWidth="1"/>
    <col min="9730" max="9730" width="28.875" style="1" customWidth="1"/>
    <col min="9731" max="9979" width="13.5" style="1" customWidth="1"/>
    <col min="9980" max="9983" width="13.5" style="1"/>
    <col min="9984" max="9984" width="11" style="1" customWidth="1"/>
    <col min="9985" max="9985" width="60.25" style="1" customWidth="1"/>
    <col min="9986" max="9986" width="28.875" style="1" customWidth="1"/>
    <col min="9987" max="10235" width="13.5" style="1" customWidth="1"/>
    <col min="10236" max="10239" width="13.5" style="1"/>
    <col min="10240" max="10240" width="11" style="1" customWidth="1"/>
    <col min="10241" max="10241" width="60.25" style="1" customWidth="1"/>
    <col min="10242" max="10242" width="28.875" style="1" customWidth="1"/>
    <col min="10243" max="10491" width="13.5" style="1" customWidth="1"/>
    <col min="10492" max="10495" width="13.5" style="1"/>
    <col min="10496" max="10496" width="11" style="1" customWidth="1"/>
    <col min="10497" max="10497" width="60.25" style="1" customWidth="1"/>
    <col min="10498" max="10498" width="28.875" style="1" customWidth="1"/>
    <col min="10499" max="10747" width="13.5" style="1" customWidth="1"/>
    <col min="10748" max="10751" width="13.5" style="1"/>
    <col min="10752" max="10752" width="11" style="1" customWidth="1"/>
    <col min="10753" max="10753" width="60.25" style="1" customWidth="1"/>
    <col min="10754" max="10754" width="28.875" style="1" customWidth="1"/>
    <col min="10755" max="11003" width="13.5" style="1" customWidth="1"/>
    <col min="11004" max="11007" width="13.5" style="1"/>
    <col min="11008" max="11008" width="11" style="1" customWidth="1"/>
    <col min="11009" max="11009" width="60.25" style="1" customWidth="1"/>
    <col min="11010" max="11010" width="28.875" style="1" customWidth="1"/>
    <col min="11011" max="11259" width="13.5" style="1" customWidth="1"/>
    <col min="11260" max="11263" width="13.5" style="1"/>
    <col min="11264" max="11264" width="11" style="1" customWidth="1"/>
    <col min="11265" max="11265" width="60.25" style="1" customWidth="1"/>
    <col min="11266" max="11266" width="28.875" style="1" customWidth="1"/>
    <col min="11267" max="11515" width="13.5" style="1" customWidth="1"/>
    <col min="11516" max="11519" width="13.5" style="1"/>
    <col min="11520" max="11520" width="11" style="1" customWidth="1"/>
    <col min="11521" max="11521" width="60.25" style="1" customWidth="1"/>
    <col min="11522" max="11522" width="28.875" style="1" customWidth="1"/>
    <col min="11523" max="11771" width="13.5" style="1" customWidth="1"/>
    <col min="11772" max="11775" width="13.5" style="1"/>
    <col min="11776" max="11776" width="11" style="1" customWidth="1"/>
    <col min="11777" max="11777" width="60.25" style="1" customWidth="1"/>
    <col min="11778" max="11778" width="28.875" style="1" customWidth="1"/>
    <col min="11779" max="12027" width="13.5" style="1" customWidth="1"/>
    <col min="12028" max="12031" width="13.5" style="1"/>
    <col min="12032" max="12032" width="11" style="1" customWidth="1"/>
    <col min="12033" max="12033" width="60.25" style="1" customWidth="1"/>
    <col min="12034" max="12034" width="28.875" style="1" customWidth="1"/>
    <col min="12035" max="12283" width="13.5" style="1" customWidth="1"/>
    <col min="12284" max="12287" width="13.5" style="1"/>
    <col min="12288" max="12288" width="11" style="1" customWidth="1"/>
    <col min="12289" max="12289" width="60.25" style="1" customWidth="1"/>
    <col min="12290" max="12290" width="28.875" style="1" customWidth="1"/>
    <col min="12291" max="12539" width="13.5" style="1" customWidth="1"/>
    <col min="12540" max="12543" width="13.5" style="1"/>
    <col min="12544" max="12544" width="11" style="1" customWidth="1"/>
    <col min="12545" max="12545" width="60.25" style="1" customWidth="1"/>
    <col min="12546" max="12546" width="28.875" style="1" customWidth="1"/>
    <col min="12547" max="12795" width="13.5" style="1" customWidth="1"/>
    <col min="12796" max="12799" width="13.5" style="1"/>
    <col min="12800" max="12800" width="11" style="1" customWidth="1"/>
    <col min="12801" max="12801" width="60.25" style="1" customWidth="1"/>
    <col min="12802" max="12802" width="28.875" style="1" customWidth="1"/>
    <col min="12803" max="13051" width="13.5" style="1" customWidth="1"/>
    <col min="13052" max="13055" width="13.5" style="1"/>
    <col min="13056" max="13056" width="11" style="1" customWidth="1"/>
    <col min="13057" max="13057" width="60.25" style="1" customWidth="1"/>
    <col min="13058" max="13058" width="28.875" style="1" customWidth="1"/>
    <col min="13059" max="13307" width="13.5" style="1" customWidth="1"/>
    <col min="13308" max="13311" width="13.5" style="1"/>
    <col min="13312" max="13312" width="11" style="1" customWidth="1"/>
    <col min="13313" max="13313" width="60.25" style="1" customWidth="1"/>
    <col min="13314" max="13314" width="28.875" style="1" customWidth="1"/>
    <col min="13315" max="13563" width="13.5" style="1" customWidth="1"/>
    <col min="13564" max="13567" width="13.5" style="1"/>
    <col min="13568" max="13568" width="11" style="1" customWidth="1"/>
    <col min="13569" max="13569" width="60.25" style="1" customWidth="1"/>
    <col min="13570" max="13570" width="28.875" style="1" customWidth="1"/>
    <col min="13571" max="13819" width="13.5" style="1" customWidth="1"/>
    <col min="13820" max="13823" width="13.5" style="1"/>
    <col min="13824" max="13824" width="11" style="1" customWidth="1"/>
    <col min="13825" max="13825" width="60.25" style="1" customWidth="1"/>
    <col min="13826" max="13826" width="28.875" style="1" customWidth="1"/>
    <col min="13827" max="14075" width="13.5" style="1" customWidth="1"/>
    <col min="14076" max="14079" width="13.5" style="1"/>
    <col min="14080" max="14080" width="11" style="1" customWidth="1"/>
    <col min="14081" max="14081" width="60.25" style="1" customWidth="1"/>
    <col min="14082" max="14082" width="28.875" style="1" customWidth="1"/>
    <col min="14083" max="14331" width="13.5" style="1" customWidth="1"/>
    <col min="14332" max="14335" width="13.5" style="1"/>
    <col min="14336" max="14336" width="11" style="1" customWidth="1"/>
    <col min="14337" max="14337" width="60.25" style="1" customWidth="1"/>
    <col min="14338" max="14338" width="28.875" style="1" customWidth="1"/>
    <col min="14339" max="14587" width="13.5" style="1" customWidth="1"/>
    <col min="14588" max="14591" width="13.5" style="1"/>
    <col min="14592" max="14592" width="11" style="1" customWidth="1"/>
    <col min="14593" max="14593" width="60.25" style="1" customWidth="1"/>
    <col min="14594" max="14594" width="28.875" style="1" customWidth="1"/>
    <col min="14595" max="14843" width="13.5" style="1" customWidth="1"/>
    <col min="14844" max="14847" width="13.5" style="1"/>
    <col min="14848" max="14848" width="11" style="1" customWidth="1"/>
    <col min="14849" max="14849" width="60.25" style="1" customWidth="1"/>
    <col min="14850" max="14850" width="28.875" style="1" customWidth="1"/>
    <col min="14851" max="15099" width="13.5" style="1" customWidth="1"/>
    <col min="15100" max="15103" width="13.5" style="1"/>
    <col min="15104" max="15104" width="11" style="1" customWidth="1"/>
    <col min="15105" max="15105" width="60.25" style="1" customWidth="1"/>
    <col min="15106" max="15106" width="28.875" style="1" customWidth="1"/>
    <col min="15107" max="15355" width="13.5" style="1" customWidth="1"/>
    <col min="15356" max="15359" width="13.5" style="1"/>
    <col min="15360" max="15360" width="11" style="1" customWidth="1"/>
    <col min="15361" max="15361" width="60.25" style="1" customWidth="1"/>
    <col min="15362" max="15362" width="28.875" style="1" customWidth="1"/>
    <col min="15363" max="15611" width="13.5" style="1" customWidth="1"/>
    <col min="15612" max="15615" width="13.5" style="1"/>
    <col min="15616" max="15616" width="11" style="1" customWidth="1"/>
    <col min="15617" max="15617" width="60.25" style="1" customWidth="1"/>
    <col min="15618" max="15618" width="28.875" style="1" customWidth="1"/>
    <col min="15619" max="15867" width="13.5" style="1" customWidth="1"/>
    <col min="15868" max="15871" width="13.5" style="1"/>
    <col min="15872" max="15872" width="11" style="1" customWidth="1"/>
    <col min="15873" max="15873" width="60.25" style="1" customWidth="1"/>
    <col min="15874" max="15874" width="28.875" style="1" customWidth="1"/>
    <col min="15875" max="16123" width="13.5" style="1" customWidth="1"/>
    <col min="16124" max="16127" width="13.5" style="1"/>
    <col min="16128" max="16128" width="11" style="1" customWidth="1"/>
    <col min="16129" max="16129" width="60.25" style="1" customWidth="1"/>
    <col min="16130" max="16130" width="28.875" style="1" customWidth="1"/>
    <col min="16131" max="16379" width="13.5" style="1" customWidth="1"/>
    <col min="16380" max="16384" width="13.5" style="1"/>
  </cols>
  <sheetData>
    <row r="1" spans="1:11">
      <c r="A1" s="2" t="s">
        <v>1070</v>
      </c>
    </row>
    <row r="2" spans="1:11" ht="33.950000000000003" customHeight="1">
      <c r="A2" s="378" t="s">
        <v>1071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</row>
    <row r="3" spans="1:11" ht="17.100000000000001" customHeight="1">
      <c r="A3" s="380"/>
      <c r="B3" s="380"/>
      <c r="C3" s="380"/>
      <c r="K3" s="11" t="s">
        <v>26</v>
      </c>
    </row>
    <row r="4" spans="1:11" ht="24" customHeight="1">
      <c r="A4" s="384" t="s">
        <v>29</v>
      </c>
      <c r="B4" s="381" t="s">
        <v>31</v>
      </c>
      <c r="C4" s="382"/>
      <c r="D4" s="382"/>
      <c r="E4" s="382"/>
      <c r="F4" s="382"/>
      <c r="G4" s="382"/>
      <c r="H4" s="382"/>
      <c r="I4" s="382"/>
      <c r="J4" s="382"/>
      <c r="K4" s="383"/>
    </row>
    <row r="5" spans="1:11" ht="17.25" customHeight="1">
      <c r="A5" s="384"/>
      <c r="B5" s="3" t="s">
        <v>921</v>
      </c>
      <c r="C5" s="3" t="s">
        <v>1072</v>
      </c>
      <c r="D5" s="4" t="s">
        <v>1073</v>
      </c>
      <c r="E5" s="4" t="s">
        <v>1074</v>
      </c>
      <c r="F5" s="5" t="s">
        <v>1075</v>
      </c>
      <c r="G5" s="6" t="s">
        <v>1076</v>
      </c>
      <c r="H5" s="7" t="s">
        <v>1077</v>
      </c>
      <c r="I5" s="12" t="s">
        <v>1078</v>
      </c>
      <c r="J5" s="13" t="s">
        <v>1079</v>
      </c>
      <c r="K5" s="14" t="s">
        <v>1080</v>
      </c>
    </row>
    <row r="6" spans="1:11" ht="17.25" customHeight="1">
      <c r="A6" s="3" t="s">
        <v>1081</v>
      </c>
      <c r="B6" s="8">
        <f>SUM(B7:B9)</f>
        <v>80246.597634000005</v>
      </c>
      <c r="C6" s="8">
        <f t="shared" ref="C6:K6" si="0">SUM(C7:C9)</f>
        <v>14406.670588000001</v>
      </c>
      <c r="D6" s="8">
        <f t="shared" si="0"/>
        <v>9485.9358780000002</v>
      </c>
      <c r="E6" s="8">
        <f t="shared" si="0"/>
        <v>13342.076564999999</v>
      </c>
      <c r="F6" s="8">
        <f t="shared" si="0"/>
        <v>8211.9571770000002</v>
      </c>
      <c r="G6" s="8">
        <f t="shared" si="0"/>
        <v>10047.690559000001</v>
      </c>
      <c r="H6" s="8">
        <f t="shared" si="0"/>
        <v>4256.4177250000002</v>
      </c>
      <c r="I6" s="8">
        <f t="shared" si="0"/>
        <v>6604.1863640000001</v>
      </c>
      <c r="J6" s="8">
        <f t="shared" si="0"/>
        <v>6831.2323859999997</v>
      </c>
      <c r="K6" s="8">
        <f t="shared" si="0"/>
        <v>7060.4303920000002</v>
      </c>
    </row>
    <row r="7" spans="1:11" ht="17.25" customHeight="1">
      <c r="A7" s="9" t="s">
        <v>659</v>
      </c>
      <c r="B7" s="8">
        <f>SUM(C7:K7)</f>
        <v>74598.045492999998</v>
      </c>
      <c r="C7" s="8">
        <v>11934.354286</v>
      </c>
      <c r="D7" s="8">
        <v>8473.3000800000009</v>
      </c>
      <c r="E7" s="8">
        <v>13295.2824</v>
      </c>
      <c r="F7" s="8">
        <v>7550.5967000000001</v>
      </c>
      <c r="G7" s="8">
        <v>9416.7851410000003</v>
      </c>
      <c r="H7" s="8">
        <v>3457.6977390000002</v>
      </c>
      <c r="I7" s="8">
        <v>6578.3663690000003</v>
      </c>
      <c r="J7" s="8">
        <v>6831.2323859999997</v>
      </c>
      <c r="K7" s="8">
        <v>7060.4303920000002</v>
      </c>
    </row>
    <row r="8" spans="1:11" ht="17.25" customHeight="1">
      <c r="A8" s="9" t="s">
        <v>900</v>
      </c>
      <c r="B8" s="8">
        <f t="shared" ref="B8:B9" si="1">SUM(C8:K8)</f>
        <v>5318.7503409999999</v>
      </c>
      <c r="C8" s="8">
        <v>2472.3163020000002</v>
      </c>
      <c r="D8" s="8">
        <v>1012.635798</v>
      </c>
      <c r="E8" s="8">
        <v>46.794165</v>
      </c>
      <c r="F8" s="8">
        <v>331.55867699999999</v>
      </c>
      <c r="G8" s="8">
        <v>630.90541800000005</v>
      </c>
      <c r="H8" s="8">
        <v>798.71998599999995</v>
      </c>
      <c r="I8" s="8">
        <v>25.819994999999999</v>
      </c>
      <c r="J8" s="8">
        <v>0</v>
      </c>
      <c r="K8" s="8">
        <v>0</v>
      </c>
    </row>
    <row r="9" spans="1:11" ht="17.25" customHeight="1">
      <c r="A9" s="9" t="s">
        <v>1082</v>
      </c>
      <c r="B9" s="8">
        <f t="shared" si="1"/>
        <v>329.80180000000001</v>
      </c>
      <c r="C9" s="8"/>
      <c r="D9" s="8"/>
      <c r="E9" s="8"/>
      <c r="F9" s="8">
        <v>329.80180000000001</v>
      </c>
      <c r="G9" s="8"/>
      <c r="H9" s="8"/>
      <c r="I9" s="8"/>
      <c r="J9" s="8"/>
      <c r="K9" s="8"/>
    </row>
    <row r="10" spans="1:11" ht="17.100000000000001" customHeight="1">
      <c r="A10" s="3" t="s">
        <v>1083</v>
      </c>
      <c r="B10" s="8">
        <v>71455.215664000003</v>
      </c>
      <c r="C10" s="8">
        <v>10583.994328999999</v>
      </c>
      <c r="D10" s="8">
        <v>6815.4421620000003</v>
      </c>
      <c r="E10" s="8">
        <v>12666.841376</v>
      </c>
      <c r="F10" s="8">
        <v>8199.5038760000007</v>
      </c>
      <c r="G10" s="8">
        <v>8929.0181229999998</v>
      </c>
      <c r="H10" s="8">
        <v>4140.9640460000001</v>
      </c>
      <c r="I10" s="8">
        <v>6505.7156709999999</v>
      </c>
      <c r="J10" s="8">
        <v>6764.8359739999996</v>
      </c>
      <c r="K10" s="8">
        <v>6848.9001070000004</v>
      </c>
    </row>
    <row r="11" spans="1:11" ht="17.100000000000001" customHeight="1">
      <c r="A11" s="9" t="s">
        <v>984</v>
      </c>
      <c r="B11" s="8">
        <v>13692.89244</v>
      </c>
      <c r="C11" s="8">
        <v>2243.5260750000002</v>
      </c>
      <c r="D11" s="8">
        <v>1608.6653759999999</v>
      </c>
      <c r="E11" s="8">
        <v>2355.0129109999998</v>
      </c>
      <c r="F11" s="8">
        <v>1268.533938</v>
      </c>
      <c r="G11" s="8">
        <v>1538.929273</v>
      </c>
      <c r="H11" s="8">
        <v>953.81932900000004</v>
      </c>
      <c r="I11" s="8">
        <v>1489.419658</v>
      </c>
      <c r="J11" s="8">
        <v>1196.009548</v>
      </c>
      <c r="K11" s="8">
        <v>1038.976332</v>
      </c>
    </row>
    <row r="12" spans="1:11" ht="17.100000000000001" customHeight="1">
      <c r="A12" s="9" t="s">
        <v>1084</v>
      </c>
      <c r="B12" s="8">
        <v>108.50068</v>
      </c>
      <c r="C12" s="8">
        <v>13.992520000000001</v>
      </c>
      <c r="D12" s="8">
        <v>8.4835999999999991</v>
      </c>
      <c r="E12" s="8">
        <v>21.232749999999999</v>
      </c>
      <c r="F12" s="8">
        <v>9.1880000000000006</v>
      </c>
      <c r="G12" s="8">
        <v>11.11</v>
      </c>
      <c r="H12" s="8">
        <v>10.80301</v>
      </c>
      <c r="I12" s="8">
        <v>10.7315</v>
      </c>
      <c r="J12" s="8">
        <v>13.389699999999999</v>
      </c>
      <c r="K12" s="8">
        <v>9.5695999999999994</v>
      </c>
    </row>
    <row r="13" spans="1:11" ht="17.100000000000001" customHeight="1">
      <c r="A13" s="10" t="s">
        <v>1085</v>
      </c>
      <c r="B13" s="8">
        <v>108.50068</v>
      </c>
      <c r="C13" s="8">
        <v>13.992520000000001</v>
      </c>
      <c r="D13" s="8">
        <v>8.4835999999999991</v>
      </c>
      <c r="E13" s="8">
        <v>21.232749999999999</v>
      </c>
      <c r="F13" s="8">
        <v>9.1880000000000006</v>
      </c>
      <c r="G13" s="8">
        <v>11.11</v>
      </c>
      <c r="H13" s="8">
        <v>10.80301</v>
      </c>
      <c r="I13" s="8">
        <v>10.7315</v>
      </c>
      <c r="J13" s="8">
        <v>13.389699999999999</v>
      </c>
      <c r="K13" s="8">
        <v>9.5695999999999994</v>
      </c>
    </row>
    <row r="14" spans="1:11" ht="17.100000000000001" customHeight="1">
      <c r="A14" s="9" t="s">
        <v>1086</v>
      </c>
      <c r="B14" s="8">
        <v>47.769359999999999</v>
      </c>
      <c r="C14" s="8">
        <v>8.1776</v>
      </c>
      <c r="D14" s="8">
        <v>0.75</v>
      </c>
      <c r="E14" s="8">
        <v>11.53206</v>
      </c>
      <c r="F14" s="8">
        <v>2.7</v>
      </c>
      <c r="G14" s="8">
        <v>6.8</v>
      </c>
      <c r="H14" s="8">
        <v>6.3529</v>
      </c>
      <c r="I14" s="8">
        <v>1.2</v>
      </c>
      <c r="J14" s="8">
        <v>9.0267999999999997</v>
      </c>
      <c r="K14" s="8">
        <v>1.23</v>
      </c>
    </row>
    <row r="15" spans="1:11" ht="17.100000000000001" customHeight="1">
      <c r="A15" s="10" t="s">
        <v>1087</v>
      </c>
      <c r="B15" s="8">
        <v>47.769359999999999</v>
      </c>
      <c r="C15" s="8">
        <v>8.1776</v>
      </c>
      <c r="D15" s="8">
        <v>0.75</v>
      </c>
      <c r="E15" s="8">
        <v>11.53206</v>
      </c>
      <c r="F15" s="8">
        <v>2.7</v>
      </c>
      <c r="G15" s="8">
        <v>6.8</v>
      </c>
      <c r="H15" s="8">
        <v>6.3529</v>
      </c>
      <c r="I15" s="8">
        <v>1.2</v>
      </c>
      <c r="J15" s="8">
        <v>9.0267999999999997</v>
      </c>
      <c r="K15" s="8">
        <v>1.23</v>
      </c>
    </row>
    <row r="16" spans="1:11" ht="17.100000000000001" customHeight="1">
      <c r="A16" s="9" t="s">
        <v>1088</v>
      </c>
      <c r="B16" s="8">
        <v>11393.185541000001</v>
      </c>
      <c r="C16" s="8">
        <v>1896.3762939999999</v>
      </c>
      <c r="D16" s="8">
        <v>1418.071749</v>
      </c>
      <c r="E16" s="8">
        <v>1836.501528</v>
      </c>
      <c r="F16" s="8">
        <v>1201.0394819999999</v>
      </c>
      <c r="G16" s="8">
        <v>1279.3234560000001</v>
      </c>
      <c r="H16" s="8">
        <v>609.67791799999998</v>
      </c>
      <c r="I16" s="8">
        <v>1190.9887670000001</v>
      </c>
      <c r="J16" s="8">
        <v>1088.428838</v>
      </c>
      <c r="K16" s="8">
        <v>872.77750900000001</v>
      </c>
    </row>
    <row r="17" spans="1:11" ht="17.100000000000001" customHeight="1">
      <c r="A17" s="10" t="s">
        <v>1089</v>
      </c>
      <c r="B17" s="8">
        <v>6018.5286290000004</v>
      </c>
      <c r="C17" s="8">
        <v>583.75280099999998</v>
      </c>
      <c r="D17" s="8">
        <v>504.74689100000001</v>
      </c>
      <c r="E17" s="8">
        <v>961.60206800000003</v>
      </c>
      <c r="F17" s="8">
        <v>733.54762300000004</v>
      </c>
      <c r="G17" s="8">
        <v>936.51500599999997</v>
      </c>
      <c r="H17" s="8">
        <v>491.333395</v>
      </c>
      <c r="I17" s="8">
        <v>726.32626000000005</v>
      </c>
      <c r="J17" s="8">
        <v>610.39918499999999</v>
      </c>
      <c r="K17" s="8">
        <v>470.30540000000002</v>
      </c>
    </row>
    <row r="18" spans="1:11" ht="17.100000000000001" customHeight="1">
      <c r="A18" s="10" t="s">
        <v>1090</v>
      </c>
      <c r="B18" s="8">
        <v>5174.6569120000004</v>
      </c>
      <c r="C18" s="8">
        <v>1312.6234930000001</v>
      </c>
      <c r="D18" s="8">
        <v>913.32485799999995</v>
      </c>
      <c r="E18" s="8">
        <v>874.89945999999998</v>
      </c>
      <c r="F18" s="8">
        <v>467.49185899999998</v>
      </c>
      <c r="G18" s="8">
        <v>342.80844999999999</v>
      </c>
      <c r="H18" s="8">
        <v>118.344523</v>
      </c>
      <c r="I18" s="8">
        <v>264.66250700000001</v>
      </c>
      <c r="J18" s="8">
        <v>478.029653</v>
      </c>
      <c r="K18" s="8">
        <v>402.47210899999999</v>
      </c>
    </row>
    <row r="19" spans="1:11" ht="17.100000000000001" customHeight="1">
      <c r="A19" s="10" t="s">
        <v>1091</v>
      </c>
      <c r="B19" s="8">
        <v>200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200</v>
      </c>
      <c r="J19" s="8">
        <v>0</v>
      </c>
      <c r="K19" s="8">
        <v>0</v>
      </c>
    </row>
    <row r="20" spans="1:11" ht="17.100000000000001" customHeight="1">
      <c r="A20" s="9" t="s">
        <v>1092</v>
      </c>
      <c r="B20" s="8">
        <v>239.92076800000001</v>
      </c>
      <c r="C20" s="8">
        <v>43.783934000000002</v>
      </c>
      <c r="D20" s="8">
        <v>34.875988</v>
      </c>
      <c r="E20" s="8">
        <v>32.999299999999998</v>
      </c>
      <c r="F20" s="8">
        <v>36.128652000000002</v>
      </c>
      <c r="G20" s="8">
        <v>13.56</v>
      </c>
      <c r="H20" s="8">
        <v>0</v>
      </c>
      <c r="I20" s="8">
        <v>21.227796000000001</v>
      </c>
      <c r="J20" s="8">
        <v>17.802340000000001</v>
      </c>
      <c r="K20" s="8">
        <v>39.542757999999999</v>
      </c>
    </row>
    <row r="21" spans="1:11" ht="17.100000000000001" customHeight="1">
      <c r="A21" s="10" t="s">
        <v>1093</v>
      </c>
      <c r="B21" s="8">
        <v>154.765818</v>
      </c>
      <c r="C21" s="8">
        <v>29.288983999999999</v>
      </c>
      <c r="D21" s="8">
        <v>29.088988000000001</v>
      </c>
      <c r="E21" s="8">
        <v>3.5651999999999999</v>
      </c>
      <c r="F21" s="8">
        <v>23.217962</v>
      </c>
      <c r="G21" s="8">
        <v>13.56</v>
      </c>
      <c r="H21" s="8">
        <v>0</v>
      </c>
      <c r="I21" s="8">
        <v>16.240126</v>
      </c>
      <c r="J21" s="8">
        <v>9.5312000000000001</v>
      </c>
      <c r="K21" s="8">
        <v>30.273358000000002</v>
      </c>
    </row>
    <row r="22" spans="1:11" ht="17.100000000000001" customHeight="1">
      <c r="A22" s="10" t="s">
        <v>1094</v>
      </c>
      <c r="B22" s="8">
        <v>85.154949999999999</v>
      </c>
      <c r="C22" s="8">
        <v>14.494949999999999</v>
      </c>
      <c r="D22" s="8">
        <v>5.7869999999999999</v>
      </c>
      <c r="E22" s="8">
        <v>29.434100000000001</v>
      </c>
      <c r="F22" s="8">
        <v>12.910690000000001</v>
      </c>
      <c r="G22" s="8">
        <v>0</v>
      </c>
      <c r="H22" s="8">
        <v>0</v>
      </c>
      <c r="I22" s="8">
        <v>4.9876699999999996</v>
      </c>
      <c r="J22" s="8">
        <v>8.2711400000000008</v>
      </c>
      <c r="K22" s="8">
        <v>9.2693999999999992</v>
      </c>
    </row>
    <row r="23" spans="1:11" ht="17.100000000000001" customHeight="1">
      <c r="A23" s="9" t="s">
        <v>1095</v>
      </c>
      <c r="B23" s="8">
        <v>55.277019000000003</v>
      </c>
      <c r="C23" s="8">
        <v>7.9496000000000002</v>
      </c>
      <c r="D23" s="8">
        <v>2.4</v>
      </c>
      <c r="E23" s="8">
        <v>4.791455</v>
      </c>
      <c r="F23" s="8">
        <v>0</v>
      </c>
      <c r="G23" s="8">
        <v>10</v>
      </c>
      <c r="H23" s="8">
        <v>20.0413</v>
      </c>
      <c r="I23" s="8">
        <v>8.1223639999999993</v>
      </c>
      <c r="J23" s="8">
        <v>1.4237</v>
      </c>
      <c r="K23" s="8">
        <v>0.54859999999999998</v>
      </c>
    </row>
    <row r="24" spans="1:11" ht="17.100000000000001" customHeight="1">
      <c r="A24" s="10" t="s">
        <v>1096</v>
      </c>
      <c r="B24" s="8">
        <v>55.277019000000003</v>
      </c>
      <c r="C24" s="8">
        <v>7.9496000000000002</v>
      </c>
      <c r="D24" s="8">
        <v>2.4</v>
      </c>
      <c r="E24" s="8">
        <v>4.791455</v>
      </c>
      <c r="F24" s="8">
        <v>0</v>
      </c>
      <c r="G24" s="8">
        <v>10</v>
      </c>
      <c r="H24" s="8">
        <v>20.0413</v>
      </c>
      <c r="I24" s="8">
        <v>8.1223639999999993</v>
      </c>
      <c r="J24" s="8">
        <v>1.4237</v>
      </c>
      <c r="K24" s="8">
        <v>0.54859999999999998</v>
      </c>
    </row>
    <row r="25" spans="1:11" ht="17.100000000000001" customHeight="1">
      <c r="A25" s="9" t="s">
        <v>1097</v>
      </c>
      <c r="B25" s="8">
        <v>16.891120000000001</v>
      </c>
      <c r="C25" s="8">
        <v>0</v>
      </c>
      <c r="D25" s="8">
        <v>0</v>
      </c>
      <c r="E25" s="8">
        <v>0</v>
      </c>
      <c r="F25" s="8">
        <v>16.891120000000001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</row>
    <row r="26" spans="1:11" ht="17.100000000000001" customHeight="1">
      <c r="A26" s="10" t="s">
        <v>1098</v>
      </c>
      <c r="B26" s="8">
        <v>16.891120000000001</v>
      </c>
      <c r="C26" s="8">
        <v>0</v>
      </c>
      <c r="D26" s="8">
        <v>0</v>
      </c>
      <c r="E26" s="8">
        <v>0</v>
      </c>
      <c r="F26" s="8">
        <v>16.891120000000001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</row>
    <row r="27" spans="1:11" ht="17.100000000000001" customHeight="1">
      <c r="A27" s="9" t="s">
        <v>1099</v>
      </c>
      <c r="B27" s="8">
        <v>165.313469</v>
      </c>
      <c r="C27" s="8">
        <v>10.963099</v>
      </c>
      <c r="D27" s="8">
        <v>25.648394</v>
      </c>
      <c r="E27" s="8">
        <v>33.763896000000003</v>
      </c>
      <c r="F27" s="8">
        <v>2.4626839999999999</v>
      </c>
      <c r="G27" s="8">
        <v>7.1</v>
      </c>
      <c r="H27" s="8">
        <v>26.451329999999999</v>
      </c>
      <c r="I27" s="8">
        <v>25.158985000000001</v>
      </c>
      <c r="J27" s="8">
        <v>13.236750000000001</v>
      </c>
      <c r="K27" s="8">
        <v>20.528331000000001</v>
      </c>
    </row>
    <row r="28" spans="1:11" ht="17.100000000000001" customHeight="1">
      <c r="A28" s="10" t="s">
        <v>1100</v>
      </c>
      <c r="B28" s="8">
        <v>165.313469</v>
      </c>
      <c r="C28" s="8">
        <v>10.963099</v>
      </c>
      <c r="D28" s="8">
        <v>25.648394</v>
      </c>
      <c r="E28" s="8">
        <v>33.763896000000003</v>
      </c>
      <c r="F28" s="8">
        <v>2.4626839999999999</v>
      </c>
      <c r="G28" s="8">
        <v>7.1</v>
      </c>
      <c r="H28" s="8">
        <v>26.451329999999999</v>
      </c>
      <c r="I28" s="8">
        <v>25.158985000000001</v>
      </c>
      <c r="J28" s="8">
        <v>13.236750000000001</v>
      </c>
      <c r="K28" s="8">
        <v>20.528331000000001</v>
      </c>
    </row>
    <row r="29" spans="1:11" ht="17.100000000000001" customHeight="1">
      <c r="A29" s="9" t="s">
        <v>1101</v>
      </c>
      <c r="B29" s="8">
        <v>345.73964799999999</v>
      </c>
      <c r="C29" s="8">
        <v>120.31980299999999</v>
      </c>
      <c r="D29" s="8">
        <v>0</v>
      </c>
      <c r="E29" s="8">
        <v>140.90395599999999</v>
      </c>
      <c r="F29" s="8">
        <v>0</v>
      </c>
      <c r="G29" s="8">
        <v>0</v>
      </c>
      <c r="H29" s="8">
        <v>84.515889000000001</v>
      </c>
      <c r="I29" s="8">
        <v>0</v>
      </c>
      <c r="J29" s="8">
        <v>0</v>
      </c>
      <c r="K29" s="8">
        <v>0</v>
      </c>
    </row>
    <row r="30" spans="1:11" ht="17.100000000000001" customHeight="1">
      <c r="A30" s="10" t="s">
        <v>1102</v>
      </c>
      <c r="B30" s="8">
        <v>345.73964799999999</v>
      </c>
      <c r="C30" s="8">
        <v>120.31980299999999</v>
      </c>
      <c r="D30" s="8">
        <v>0</v>
      </c>
      <c r="E30" s="8">
        <v>140.90395599999999</v>
      </c>
      <c r="F30" s="8">
        <v>0</v>
      </c>
      <c r="G30" s="8">
        <v>0</v>
      </c>
      <c r="H30" s="8">
        <v>84.515889000000001</v>
      </c>
      <c r="I30" s="8">
        <v>0</v>
      </c>
      <c r="J30" s="8">
        <v>0</v>
      </c>
      <c r="K30" s="8">
        <v>0</v>
      </c>
    </row>
    <row r="31" spans="1:11" ht="17.100000000000001" customHeight="1">
      <c r="A31" s="9" t="s">
        <v>1103</v>
      </c>
      <c r="B31" s="8">
        <v>355.90454499999998</v>
      </c>
      <c r="C31" s="8">
        <v>0</v>
      </c>
      <c r="D31" s="8">
        <v>118.43564499999999</v>
      </c>
      <c r="E31" s="8">
        <v>0</v>
      </c>
      <c r="F31" s="8">
        <v>0</v>
      </c>
      <c r="G31" s="8">
        <v>0</v>
      </c>
      <c r="H31" s="8">
        <v>66.832678000000001</v>
      </c>
      <c r="I31" s="8">
        <v>82.939986000000005</v>
      </c>
      <c r="J31" s="8">
        <v>52.701419999999999</v>
      </c>
      <c r="K31" s="8">
        <v>34.994816</v>
      </c>
    </row>
    <row r="32" spans="1:11" ht="17.100000000000001" customHeight="1">
      <c r="A32" s="10" t="s">
        <v>1104</v>
      </c>
      <c r="B32" s="8">
        <v>355.90454499999998</v>
      </c>
      <c r="C32" s="8">
        <v>0</v>
      </c>
      <c r="D32" s="8">
        <v>118.43564499999999</v>
      </c>
      <c r="E32" s="8">
        <v>0</v>
      </c>
      <c r="F32" s="8">
        <v>0</v>
      </c>
      <c r="G32" s="8">
        <v>0</v>
      </c>
      <c r="H32" s="8">
        <v>66.832678000000001</v>
      </c>
      <c r="I32" s="8">
        <v>82.939986000000005</v>
      </c>
      <c r="J32" s="8">
        <v>52.701419999999999</v>
      </c>
      <c r="K32" s="8">
        <v>34.994816</v>
      </c>
    </row>
    <row r="33" spans="1:11" ht="17.100000000000001" customHeight="1">
      <c r="A33" s="9" t="s">
        <v>1105</v>
      </c>
      <c r="B33" s="8">
        <v>889.42756899999995</v>
      </c>
      <c r="C33" s="8">
        <v>138.05852899999999</v>
      </c>
      <c r="D33" s="8">
        <v>0</v>
      </c>
      <c r="E33" s="8">
        <v>257.31895700000001</v>
      </c>
      <c r="F33" s="8">
        <v>0</v>
      </c>
      <c r="G33" s="8">
        <v>164.02</v>
      </c>
      <c r="H33" s="8">
        <v>121.195105</v>
      </c>
      <c r="I33" s="8">
        <v>149.05026000000001</v>
      </c>
      <c r="J33" s="8">
        <v>0</v>
      </c>
      <c r="K33" s="8">
        <v>59.784717999999998</v>
      </c>
    </row>
    <row r="34" spans="1:11" ht="17.100000000000001" customHeight="1">
      <c r="A34" s="10" t="s">
        <v>1106</v>
      </c>
      <c r="B34" s="8">
        <v>889.42756899999995</v>
      </c>
      <c r="C34" s="8">
        <v>138.05852899999999</v>
      </c>
      <c r="D34" s="8">
        <v>0</v>
      </c>
      <c r="E34" s="8">
        <v>257.31895700000001</v>
      </c>
      <c r="F34" s="8">
        <v>0</v>
      </c>
      <c r="G34" s="8">
        <v>164.02</v>
      </c>
      <c r="H34" s="8">
        <v>121.195105</v>
      </c>
      <c r="I34" s="8">
        <v>149.05026000000001</v>
      </c>
      <c r="J34" s="8">
        <v>0</v>
      </c>
      <c r="K34" s="8">
        <v>59.784717999999998</v>
      </c>
    </row>
    <row r="35" spans="1:11" ht="17.100000000000001" customHeight="1">
      <c r="A35" s="9" t="s">
        <v>1107</v>
      </c>
      <c r="B35" s="8">
        <v>58.738619</v>
      </c>
      <c r="C35" s="8">
        <v>3.9046959999999999</v>
      </c>
      <c r="D35" s="8">
        <v>0</v>
      </c>
      <c r="E35" s="8">
        <v>4.8689070000000001</v>
      </c>
      <c r="F35" s="8">
        <v>0</v>
      </c>
      <c r="G35" s="8">
        <v>42.015816999999998</v>
      </c>
      <c r="H35" s="8">
        <v>7.9491990000000001</v>
      </c>
      <c r="I35" s="8">
        <v>0</v>
      </c>
      <c r="J35" s="8">
        <v>0</v>
      </c>
      <c r="K35" s="8">
        <v>0</v>
      </c>
    </row>
    <row r="36" spans="1:11" ht="17.100000000000001" customHeight="1">
      <c r="A36" s="10" t="s">
        <v>1108</v>
      </c>
      <c r="B36" s="8">
        <v>58.738619</v>
      </c>
      <c r="C36" s="8">
        <v>3.9046959999999999</v>
      </c>
      <c r="D36" s="8">
        <v>0</v>
      </c>
      <c r="E36" s="8">
        <v>4.8689070000000001</v>
      </c>
      <c r="F36" s="8">
        <v>0</v>
      </c>
      <c r="G36" s="8">
        <v>42.015816999999998</v>
      </c>
      <c r="H36" s="8">
        <v>7.9491990000000001</v>
      </c>
      <c r="I36" s="8">
        <v>0</v>
      </c>
      <c r="J36" s="8">
        <v>0</v>
      </c>
      <c r="K36" s="8">
        <v>0</v>
      </c>
    </row>
    <row r="37" spans="1:11" ht="17.100000000000001" customHeight="1">
      <c r="A37" s="9" t="s">
        <v>1109</v>
      </c>
      <c r="B37" s="8">
        <v>16.224101999999998</v>
      </c>
      <c r="C37" s="8">
        <v>0</v>
      </c>
      <c r="D37" s="8">
        <v>0</v>
      </c>
      <c r="E37" s="8">
        <v>11.100102</v>
      </c>
      <c r="F37" s="8">
        <v>0.124</v>
      </c>
      <c r="G37" s="8">
        <v>5</v>
      </c>
      <c r="H37" s="8">
        <v>0</v>
      </c>
      <c r="I37" s="8">
        <v>0</v>
      </c>
      <c r="J37" s="8">
        <v>0</v>
      </c>
      <c r="K37" s="8">
        <v>0</v>
      </c>
    </row>
    <row r="38" spans="1:11" ht="17.100000000000001" customHeight="1">
      <c r="A38" s="10" t="s">
        <v>1110</v>
      </c>
      <c r="B38" s="8">
        <v>16.224101999999998</v>
      </c>
      <c r="C38" s="8">
        <v>0</v>
      </c>
      <c r="D38" s="8">
        <v>0</v>
      </c>
      <c r="E38" s="8">
        <v>11.100102</v>
      </c>
      <c r="F38" s="8">
        <v>0.124</v>
      </c>
      <c r="G38" s="8">
        <v>5</v>
      </c>
      <c r="H38" s="8">
        <v>0</v>
      </c>
      <c r="I38" s="8">
        <v>0</v>
      </c>
      <c r="J38" s="8">
        <v>0</v>
      </c>
      <c r="K38" s="8">
        <v>0</v>
      </c>
    </row>
    <row r="39" spans="1:11" ht="17.100000000000001" customHeight="1">
      <c r="A39" s="9" t="s">
        <v>1111</v>
      </c>
      <c r="B39" s="8">
        <v>230.65161599999999</v>
      </c>
      <c r="C39" s="8">
        <v>38.977271999999999</v>
      </c>
      <c r="D39" s="8">
        <v>30.201805</v>
      </c>
      <c r="E39" s="8">
        <v>40.41554</v>
      </c>
      <c r="F39" s="8">
        <v>7.1491429999999996</v>
      </c>
      <c r="G39" s="8">
        <v>17.72</v>
      </c>
      <c r="H39" s="8">
        <v>18.750418</v>
      </c>
      <c r="I39" s="8">
        <v>40.503300000000003</v>
      </c>
      <c r="J39" s="8">
        <v>6.0219079999999998</v>
      </c>
      <c r="K39" s="8">
        <v>30.912230000000001</v>
      </c>
    </row>
    <row r="40" spans="1:11" ht="17.100000000000001" customHeight="1">
      <c r="A40" s="9" t="s">
        <v>1112</v>
      </c>
      <c r="B40" s="8">
        <v>230.65161599999999</v>
      </c>
      <c r="C40" s="8">
        <v>38.977271999999999</v>
      </c>
      <c r="D40" s="8">
        <v>30.201805</v>
      </c>
      <c r="E40" s="8">
        <v>40.41554</v>
      </c>
      <c r="F40" s="8">
        <v>7.1491429999999996</v>
      </c>
      <c r="G40" s="8">
        <v>17.72</v>
      </c>
      <c r="H40" s="8">
        <v>18.750418</v>
      </c>
      <c r="I40" s="8">
        <v>40.503300000000003</v>
      </c>
      <c r="J40" s="8">
        <v>6.0219079999999998</v>
      </c>
      <c r="K40" s="8">
        <v>30.912230000000001</v>
      </c>
    </row>
    <row r="41" spans="1:11" ht="17.100000000000001" customHeight="1">
      <c r="A41" s="10" t="s">
        <v>1113</v>
      </c>
      <c r="B41" s="8">
        <v>227.38399999999999</v>
      </c>
      <c r="C41" s="8">
        <v>38.977271999999999</v>
      </c>
      <c r="D41" s="8">
        <v>30.201805</v>
      </c>
      <c r="E41" s="8">
        <v>40.41554</v>
      </c>
      <c r="F41" s="8">
        <v>3.8815270000000002</v>
      </c>
      <c r="G41" s="8">
        <v>17.72</v>
      </c>
      <c r="H41" s="8">
        <v>18.750418</v>
      </c>
      <c r="I41" s="8">
        <v>40.503300000000003</v>
      </c>
      <c r="J41" s="8">
        <v>6.0219079999999998</v>
      </c>
      <c r="K41" s="8">
        <v>30.912230000000001</v>
      </c>
    </row>
    <row r="42" spans="1:11" ht="17.100000000000001" customHeight="1">
      <c r="A42" s="10" t="s">
        <v>1114</v>
      </c>
      <c r="B42" s="8">
        <v>1.20838</v>
      </c>
      <c r="C42" s="8">
        <v>0</v>
      </c>
      <c r="D42" s="8">
        <v>0</v>
      </c>
      <c r="E42" s="8">
        <v>0</v>
      </c>
      <c r="F42" s="8">
        <v>1.20838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</row>
    <row r="43" spans="1:11" ht="17.100000000000001" customHeight="1">
      <c r="A43" s="10" t="s">
        <v>1115</v>
      </c>
      <c r="B43" s="8">
        <v>2.0592359999999998</v>
      </c>
      <c r="C43" s="8">
        <v>0</v>
      </c>
      <c r="D43" s="8">
        <v>0</v>
      </c>
      <c r="E43" s="8">
        <v>0</v>
      </c>
      <c r="F43" s="8">
        <v>2.0592359999999998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</row>
    <row r="44" spans="1:11" ht="17.100000000000001" customHeight="1">
      <c r="A44" s="9" t="s">
        <v>987</v>
      </c>
      <c r="B44" s="8">
        <v>2331.8746799999999</v>
      </c>
      <c r="C44" s="8">
        <v>495.65215000000001</v>
      </c>
      <c r="D44" s="8">
        <v>403.39780000000002</v>
      </c>
      <c r="E44" s="8">
        <v>444.1474</v>
      </c>
      <c r="F44" s="8">
        <v>371.91340000000002</v>
      </c>
      <c r="G44" s="8">
        <v>470.63200000000001</v>
      </c>
      <c r="H44" s="8">
        <v>16.2</v>
      </c>
      <c r="I44" s="8">
        <v>76.531930000000003</v>
      </c>
      <c r="J44" s="8">
        <v>37.200000000000003</v>
      </c>
      <c r="K44" s="8">
        <v>16.2</v>
      </c>
    </row>
    <row r="45" spans="1:11" ht="17.100000000000001" customHeight="1">
      <c r="A45" s="9" t="s">
        <v>1116</v>
      </c>
      <c r="B45" s="8">
        <v>129.6</v>
      </c>
      <c r="C45" s="8">
        <v>16.2</v>
      </c>
      <c r="D45" s="8">
        <v>0</v>
      </c>
      <c r="E45" s="8">
        <v>16.2</v>
      </c>
      <c r="F45" s="8">
        <v>16.2</v>
      </c>
      <c r="G45" s="8">
        <v>16.2</v>
      </c>
      <c r="H45" s="8">
        <v>16.2</v>
      </c>
      <c r="I45" s="8">
        <v>16.2</v>
      </c>
      <c r="J45" s="8">
        <v>16.2</v>
      </c>
      <c r="K45" s="8">
        <v>16.2</v>
      </c>
    </row>
    <row r="46" spans="1:11" ht="17.100000000000001" customHeight="1">
      <c r="A46" s="10" t="s">
        <v>1117</v>
      </c>
      <c r="B46" s="8">
        <v>129.6</v>
      </c>
      <c r="C46" s="8">
        <v>16.2</v>
      </c>
      <c r="D46" s="8">
        <v>0</v>
      </c>
      <c r="E46" s="8">
        <v>16.2</v>
      </c>
      <c r="F46" s="8">
        <v>16.2</v>
      </c>
      <c r="G46" s="8">
        <v>16.2</v>
      </c>
      <c r="H46" s="8">
        <v>16.2</v>
      </c>
      <c r="I46" s="8">
        <v>16.2</v>
      </c>
      <c r="J46" s="8">
        <v>16.2</v>
      </c>
      <c r="K46" s="8">
        <v>16.2</v>
      </c>
    </row>
    <row r="47" spans="1:11" ht="17.100000000000001" customHeight="1">
      <c r="A47" s="9" t="s">
        <v>1118</v>
      </c>
      <c r="B47" s="8">
        <v>2202.27468</v>
      </c>
      <c r="C47" s="8">
        <v>479.45215000000002</v>
      </c>
      <c r="D47" s="8">
        <v>403.39780000000002</v>
      </c>
      <c r="E47" s="8">
        <v>427.94740000000002</v>
      </c>
      <c r="F47" s="8">
        <v>355.71339999999998</v>
      </c>
      <c r="G47" s="8">
        <v>454.43200000000002</v>
      </c>
      <c r="H47" s="8">
        <v>0</v>
      </c>
      <c r="I47" s="8">
        <v>60.33193</v>
      </c>
      <c r="J47" s="8">
        <v>21</v>
      </c>
      <c r="K47" s="8">
        <v>0</v>
      </c>
    </row>
    <row r="48" spans="1:11" ht="17.100000000000001" customHeight="1">
      <c r="A48" s="10" t="s">
        <v>1119</v>
      </c>
      <c r="B48" s="8">
        <v>2185.0898000000002</v>
      </c>
      <c r="C48" s="8">
        <v>472.93939999999998</v>
      </c>
      <c r="D48" s="8">
        <v>395.39780000000002</v>
      </c>
      <c r="E48" s="8">
        <v>427.94740000000002</v>
      </c>
      <c r="F48" s="8">
        <v>355.71339999999998</v>
      </c>
      <c r="G48" s="8">
        <v>452.43200000000002</v>
      </c>
      <c r="H48" s="8">
        <v>0</v>
      </c>
      <c r="I48" s="8">
        <v>59.659799999999997</v>
      </c>
      <c r="J48" s="8">
        <v>21</v>
      </c>
      <c r="K48" s="8">
        <v>0</v>
      </c>
    </row>
    <row r="49" spans="1:11" ht="17.100000000000001" customHeight="1">
      <c r="A49" s="10" t="s">
        <v>1120</v>
      </c>
      <c r="B49" s="8">
        <v>17.18488</v>
      </c>
      <c r="C49" s="8">
        <v>6.5127499999999996</v>
      </c>
      <c r="D49" s="8">
        <v>8</v>
      </c>
      <c r="E49" s="8">
        <v>0</v>
      </c>
      <c r="F49" s="8">
        <v>0</v>
      </c>
      <c r="G49" s="8">
        <v>2</v>
      </c>
      <c r="H49" s="8">
        <v>0</v>
      </c>
      <c r="I49" s="8">
        <v>0.67213000000000001</v>
      </c>
      <c r="J49" s="8">
        <v>0</v>
      </c>
      <c r="K49" s="8">
        <v>0</v>
      </c>
    </row>
    <row r="50" spans="1:11" ht="17.100000000000001" customHeight="1">
      <c r="A50" s="9" t="s">
        <v>1121</v>
      </c>
      <c r="B50" s="8">
        <v>16.293029000000001</v>
      </c>
      <c r="C50" s="8">
        <v>3.3243719999999999</v>
      </c>
      <c r="D50" s="8">
        <v>0</v>
      </c>
      <c r="E50" s="8">
        <v>0</v>
      </c>
      <c r="F50" s="8">
        <v>1.85</v>
      </c>
      <c r="G50" s="8">
        <v>0</v>
      </c>
      <c r="H50" s="8">
        <v>0</v>
      </c>
      <c r="I50" s="8">
        <v>2.2751000000000001</v>
      </c>
      <c r="J50" s="8">
        <v>8.8435570000000006</v>
      </c>
      <c r="K50" s="8">
        <v>0</v>
      </c>
    </row>
    <row r="51" spans="1:11" ht="17.100000000000001" customHeight="1">
      <c r="A51" s="9" t="s">
        <v>1122</v>
      </c>
      <c r="B51" s="8">
        <v>16.293029000000001</v>
      </c>
      <c r="C51" s="8">
        <v>3.3243719999999999</v>
      </c>
      <c r="D51" s="8">
        <v>0</v>
      </c>
      <c r="E51" s="8">
        <v>0</v>
      </c>
      <c r="F51" s="8">
        <v>1.85</v>
      </c>
      <c r="G51" s="8">
        <v>0</v>
      </c>
      <c r="H51" s="8">
        <v>0</v>
      </c>
      <c r="I51" s="8">
        <v>2.2751000000000001</v>
      </c>
      <c r="J51" s="8">
        <v>8.8435570000000006</v>
      </c>
      <c r="K51" s="8">
        <v>0</v>
      </c>
    </row>
    <row r="52" spans="1:11" ht="17.100000000000001" customHeight="1">
      <c r="A52" s="10" t="s">
        <v>1123</v>
      </c>
      <c r="B52" s="8">
        <v>5.5994719999999996</v>
      </c>
      <c r="C52" s="8">
        <v>3.3243719999999999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2.2751000000000001</v>
      </c>
      <c r="J52" s="8">
        <v>0</v>
      </c>
      <c r="K52" s="8">
        <v>0</v>
      </c>
    </row>
    <row r="53" spans="1:11" ht="17.100000000000001" customHeight="1">
      <c r="A53" s="10" t="s">
        <v>1124</v>
      </c>
      <c r="B53" s="8">
        <v>10.693557</v>
      </c>
      <c r="C53" s="8">
        <v>0</v>
      </c>
      <c r="D53" s="8">
        <v>0</v>
      </c>
      <c r="E53" s="8">
        <v>0</v>
      </c>
      <c r="F53" s="8">
        <v>1.85</v>
      </c>
      <c r="G53" s="8">
        <v>0</v>
      </c>
      <c r="H53" s="8">
        <v>0</v>
      </c>
      <c r="I53" s="8">
        <v>0</v>
      </c>
      <c r="J53" s="8">
        <v>8.8435570000000006</v>
      </c>
      <c r="K53" s="8">
        <v>0</v>
      </c>
    </row>
    <row r="54" spans="1:11" ht="17.100000000000001" customHeight="1">
      <c r="A54" s="9" t="s">
        <v>995</v>
      </c>
      <c r="B54" s="8">
        <v>1985.1595299999999</v>
      </c>
      <c r="C54" s="8">
        <v>237.50233600000001</v>
      </c>
      <c r="D54" s="8">
        <v>389.43940700000002</v>
      </c>
      <c r="E54" s="8">
        <v>398.973006</v>
      </c>
      <c r="F54" s="8">
        <v>137.42073099999999</v>
      </c>
      <c r="G54" s="8">
        <v>90.796881999999997</v>
      </c>
      <c r="H54" s="8">
        <v>189.77112</v>
      </c>
      <c r="I54" s="8">
        <v>185.968997</v>
      </c>
      <c r="J54" s="8">
        <v>236.24015199999999</v>
      </c>
      <c r="K54" s="8">
        <v>119.046899</v>
      </c>
    </row>
    <row r="55" spans="1:11" ht="17.100000000000001" customHeight="1">
      <c r="A55" s="9" t="s">
        <v>1125</v>
      </c>
      <c r="B55" s="8">
        <v>1928.582623</v>
      </c>
      <c r="C55" s="8">
        <v>230.71568099999999</v>
      </c>
      <c r="D55" s="8">
        <v>377.72880199999997</v>
      </c>
      <c r="E55" s="8">
        <v>398.973006</v>
      </c>
      <c r="F55" s="8">
        <v>137.42073099999999</v>
      </c>
      <c r="G55" s="8">
        <v>90.796881999999997</v>
      </c>
      <c r="H55" s="8">
        <v>164.57491999999999</v>
      </c>
      <c r="I55" s="8">
        <v>173.08555000000001</v>
      </c>
      <c r="J55" s="8">
        <v>236.24015199999999</v>
      </c>
      <c r="K55" s="8">
        <v>119.046899</v>
      </c>
    </row>
    <row r="56" spans="1:11" ht="17.100000000000001" customHeight="1">
      <c r="A56" s="10" t="s">
        <v>1126</v>
      </c>
      <c r="B56" s="8">
        <v>235.05</v>
      </c>
      <c r="C56" s="8">
        <v>0</v>
      </c>
      <c r="D56" s="8">
        <v>235.05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</row>
    <row r="57" spans="1:11" ht="17.100000000000001" customHeight="1">
      <c r="A57" s="10" t="s">
        <v>1127</v>
      </c>
      <c r="B57" s="8">
        <v>82.211619999999996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82.211619999999996</v>
      </c>
      <c r="I57" s="8">
        <v>0</v>
      </c>
      <c r="J57" s="8">
        <v>0</v>
      </c>
      <c r="K57" s="8">
        <v>0</v>
      </c>
    </row>
    <row r="58" spans="1:11" ht="17.100000000000001" customHeight="1">
      <c r="A58" s="10" t="s">
        <v>1128</v>
      </c>
      <c r="B58" s="8">
        <v>814.94664799999998</v>
      </c>
      <c r="C58" s="8">
        <v>122.53044199999999</v>
      </c>
      <c r="D58" s="8">
        <v>80.390078000000003</v>
      </c>
      <c r="E58" s="8">
        <v>171.25115</v>
      </c>
      <c r="F58" s="8">
        <v>0</v>
      </c>
      <c r="G58" s="8">
        <v>52.796881999999997</v>
      </c>
      <c r="H58" s="8">
        <v>38.196899999999999</v>
      </c>
      <c r="I58" s="8">
        <v>168.08555000000001</v>
      </c>
      <c r="J58" s="8">
        <v>100.516819</v>
      </c>
      <c r="K58" s="8">
        <v>81.178826999999998</v>
      </c>
    </row>
    <row r="59" spans="1:11" ht="17.100000000000001" customHeight="1">
      <c r="A59" s="10" t="s">
        <v>1129</v>
      </c>
      <c r="B59" s="8">
        <v>796.37435500000004</v>
      </c>
      <c r="C59" s="8">
        <v>108.185239</v>
      </c>
      <c r="D59" s="8">
        <v>62.288724000000002</v>
      </c>
      <c r="E59" s="8">
        <v>227.721856</v>
      </c>
      <c r="F59" s="8">
        <v>137.42073099999999</v>
      </c>
      <c r="G59" s="8">
        <v>38</v>
      </c>
      <c r="H59" s="8">
        <v>44.166400000000003</v>
      </c>
      <c r="I59" s="8">
        <v>5</v>
      </c>
      <c r="J59" s="8">
        <v>135.723333</v>
      </c>
      <c r="K59" s="8">
        <v>37.868071999999998</v>
      </c>
    </row>
    <row r="60" spans="1:11" ht="17.100000000000001" customHeight="1">
      <c r="A60" s="9" t="s">
        <v>1130</v>
      </c>
      <c r="B60" s="8">
        <v>44.866301999999997</v>
      </c>
      <c r="C60" s="8">
        <v>6.7866549999999997</v>
      </c>
      <c r="D60" s="8">
        <v>0</v>
      </c>
      <c r="E60" s="8">
        <v>0</v>
      </c>
      <c r="F60" s="8">
        <v>0</v>
      </c>
      <c r="G60" s="8">
        <v>0</v>
      </c>
      <c r="H60" s="8">
        <v>25.196200000000001</v>
      </c>
      <c r="I60" s="8">
        <v>12.883447</v>
      </c>
      <c r="J60" s="8">
        <v>0</v>
      </c>
      <c r="K60" s="8">
        <v>0</v>
      </c>
    </row>
    <row r="61" spans="1:11" ht="17.100000000000001" customHeight="1">
      <c r="A61" s="10" t="s">
        <v>1131</v>
      </c>
      <c r="B61" s="8">
        <v>38.079647000000001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25.196200000000001</v>
      </c>
      <c r="I61" s="8">
        <v>12.883447</v>
      </c>
      <c r="J61" s="8">
        <v>0</v>
      </c>
      <c r="K61" s="8">
        <v>0</v>
      </c>
    </row>
    <row r="62" spans="1:11" ht="17.100000000000001" customHeight="1">
      <c r="A62" s="10" t="s">
        <v>1132</v>
      </c>
      <c r="B62" s="8">
        <v>6.7866549999999997</v>
      </c>
      <c r="C62" s="8">
        <v>6.7866549999999997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</row>
    <row r="63" spans="1:11" ht="17.100000000000001" customHeight="1">
      <c r="A63" s="9" t="s">
        <v>1133</v>
      </c>
      <c r="B63" s="8">
        <v>11.710604999999999</v>
      </c>
      <c r="C63" s="8">
        <v>0</v>
      </c>
      <c r="D63" s="8">
        <v>11.710604999999999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</row>
    <row r="64" spans="1:11" ht="17.100000000000001" customHeight="1">
      <c r="A64" s="10" t="s">
        <v>1134</v>
      </c>
      <c r="B64" s="8">
        <v>11.710604999999999</v>
      </c>
      <c r="C64" s="8">
        <v>0</v>
      </c>
      <c r="D64" s="8">
        <v>11.710604999999999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</row>
    <row r="65" spans="1:11" ht="17.100000000000001" customHeight="1">
      <c r="A65" s="9" t="s">
        <v>1135</v>
      </c>
      <c r="B65" s="8">
        <v>20122.368804000002</v>
      </c>
      <c r="C65" s="8">
        <v>2708.1012679999999</v>
      </c>
      <c r="D65" s="8">
        <v>1656.647481</v>
      </c>
      <c r="E65" s="8">
        <v>3841.3679320000001</v>
      </c>
      <c r="F65" s="8">
        <v>2652.166913</v>
      </c>
      <c r="G65" s="8">
        <v>2901.212235</v>
      </c>
      <c r="H65" s="8">
        <v>764.72454300000004</v>
      </c>
      <c r="I65" s="8">
        <v>2158.6848869999999</v>
      </c>
      <c r="J65" s="8">
        <v>1694.3065779999999</v>
      </c>
      <c r="K65" s="8">
        <v>1745.1569669999999</v>
      </c>
    </row>
    <row r="66" spans="1:11" ht="17.100000000000001" customHeight="1">
      <c r="A66" s="9" t="s">
        <v>1136</v>
      </c>
      <c r="B66" s="8">
        <v>5691.1578419999996</v>
      </c>
      <c r="C66" s="8">
        <v>375.42536100000001</v>
      </c>
      <c r="D66" s="8">
        <v>240.76962599999999</v>
      </c>
      <c r="E66" s="8">
        <v>1029.6388400000001</v>
      </c>
      <c r="F66" s="8">
        <v>821.99173900000005</v>
      </c>
      <c r="G66" s="8">
        <v>1062.035883</v>
      </c>
      <c r="H66" s="8">
        <v>262.09843100000001</v>
      </c>
      <c r="I66" s="8">
        <v>337.15026999999998</v>
      </c>
      <c r="J66" s="8">
        <v>631.62080200000003</v>
      </c>
      <c r="K66" s="8">
        <v>930.42688999999996</v>
      </c>
    </row>
    <row r="67" spans="1:11" ht="17.100000000000001" customHeight="1">
      <c r="A67" s="10" t="s">
        <v>1137</v>
      </c>
      <c r="B67" s="8">
        <v>5691.1578419999996</v>
      </c>
      <c r="C67" s="8">
        <v>375.42536100000001</v>
      </c>
      <c r="D67" s="8">
        <v>240.76962599999999</v>
      </c>
      <c r="E67" s="8">
        <v>1029.6388400000001</v>
      </c>
      <c r="F67" s="8">
        <v>821.99173900000005</v>
      </c>
      <c r="G67" s="8">
        <v>1062.035883</v>
      </c>
      <c r="H67" s="8">
        <v>262.09843100000001</v>
      </c>
      <c r="I67" s="8">
        <v>337.15026999999998</v>
      </c>
      <c r="J67" s="8">
        <v>631.62080200000003</v>
      </c>
      <c r="K67" s="8">
        <v>930.42688999999996</v>
      </c>
    </row>
    <row r="68" spans="1:11" ht="17.100000000000001" customHeight="1">
      <c r="A68" s="9" t="s">
        <v>1138</v>
      </c>
      <c r="B68" s="8">
        <v>10680.870079</v>
      </c>
      <c r="C68" s="8">
        <v>1843.7756850000001</v>
      </c>
      <c r="D68" s="8">
        <v>1025.5185570000001</v>
      </c>
      <c r="E68" s="8">
        <v>2120.5711849999998</v>
      </c>
      <c r="F68" s="8">
        <v>1377.2157629999999</v>
      </c>
      <c r="G68" s="8">
        <v>1418.209922</v>
      </c>
      <c r="H68" s="8">
        <v>278.55125700000002</v>
      </c>
      <c r="I68" s="8">
        <v>1290.298556</v>
      </c>
      <c r="J68" s="8">
        <v>782.10533299999997</v>
      </c>
      <c r="K68" s="8">
        <v>544.62382100000002</v>
      </c>
    </row>
    <row r="69" spans="1:11" ht="17.100000000000001" customHeight="1">
      <c r="A69" s="10" t="s">
        <v>1139</v>
      </c>
      <c r="B69" s="8">
        <v>10235.504768000001</v>
      </c>
      <c r="C69" s="8">
        <v>1726.5243660000001</v>
      </c>
      <c r="D69" s="8">
        <v>976.58675700000003</v>
      </c>
      <c r="E69" s="8">
        <v>1963.43956</v>
      </c>
      <c r="F69" s="8">
        <v>1350.7262969999999</v>
      </c>
      <c r="G69" s="8">
        <v>1418.209922</v>
      </c>
      <c r="H69" s="8">
        <v>235.55976000000001</v>
      </c>
      <c r="I69" s="8">
        <v>1271.0770620000001</v>
      </c>
      <c r="J69" s="8">
        <v>769.48929799999996</v>
      </c>
      <c r="K69" s="8">
        <v>523.89174600000001</v>
      </c>
    </row>
    <row r="70" spans="1:11" ht="17.100000000000001" customHeight="1">
      <c r="A70" s="10" t="s">
        <v>1140</v>
      </c>
      <c r="B70" s="8">
        <v>445.36531100000002</v>
      </c>
      <c r="C70" s="8">
        <v>117.251319</v>
      </c>
      <c r="D70" s="8">
        <v>48.931800000000003</v>
      </c>
      <c r="E70" s="8">
        <v>157.13162500000001</v>
      </c>
      <c r="F70" s="8">
        <v>26.489466</v>
      </c>
      <c r="G70" s="8">
        <v>0</v>
      </c>
      <c r="H70" s="8">
        <v>42.991497000000003</v>
      </c>
      <c r="I70" s="8">
        <v>19.221494</v>
      </c>
      <c r="J70" s="8">
        <v>12.616035</v>
      </c>
      <c r="K70" s="8">
        <v>20.732074999999998</v>
      </c>
    </row>
    <row r="71" spans="1:11" ht="17.100000000000001" customHeight="1">
      <c r="A71" s="9" t="s">
        <v>1141</v>
      </c>
      <c r="B71" s="8">
        <v>2134.0458829999998</v>
      </c>
      <c r="C71" s="8">
        <v>250.50958</v>
      </c>
      <c r="D71" s="8">
        <v>152.643112</v>
      </c>
      <c r="E71" s="8">
        <v>396.326187</v>
      </c>
      <c r="F71" s="8">
        <v>254.30080699999999</v>
      </c>
      <c r="G71" s="8">
        <v>235.30693199999999</v>
      </c>
      <c r="H71" s="8">
        <v>176.441756</v>
      </c>
      <c r="I71" s="8">
        <v>308.01518399999998</v>
      </c>
      <c r="J71" s="8">
        <v>198.15868499999999</v>
      </c>
      <c r="K71" s="8">
        <v>162.34363999999999</v>
      </c>
    </row>
    <row r="72" spans="1:11" ht="17.100000000000001" customHeight="1">
      <c r="A72" s="10" t="s">
        <v>1142</v>
      </c>
      <c r="B72" s="8">
        <v>15.0722</v>
      </c>
      <c r="C72" s="8">
        <v>0</v>
      </c>
      <c r="D72" s="8">
        <v>0</v>
      </c>
      <c r="E72" s="8">
        <v>0</v>
      </c>
      <c r="F72" s="8">
        <v>15.0722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</row>
    <row r="73" spans="1:11" ht="17.100000000000001" customHeight="1">
      <c r="A73" s="10" t="s">
        <v>1143</v>
      </c>
      <c r="B73" s="8">
        <v>695.87454400000001</v>
      </c>
      <c r="C73" s="8">
        <v>92.725712000000001</v>
      </c>
      <c r="D73" s="8">
        <v>74.306079999999994</v>
      </c>
      <c r="E73" s="8">
        <v>129.243436</v>
      </c>
      <c r="F73" s="8">
        <v>57.619233000000001</v>
      </c>
      <c r="G73" s="8">
        <v>75.799249000000003</v>
      </c>
      <c r="H73" s="8">
        <v>45.685003999999999</v>
      </c>
      <c r="I73" s="8">
        <v>92.500242</v>
      </c>
      <c r="J73" s="8">
        <v>73.258539999999996</v>
      </c>
      <c r="K73" s="8">
        <v>54.737048000000001</v>
      </c>
    </row>
    <row r="74" spans="1:11" ht="17.100000000000001" customHeight="1">
      <c r="A74" s="10" t="s">
        <v>1144</v>
      </c>
      <c r="B74" s="8">
        <v>498.83397300000001</v>
      </c>
      <c r="C74" s="8">
        <v>62.377867999999999</v>
      </c>
      <c r="D74" s="8">
        <v>36.767232</v>
      </c>
      <c r="E74" s="8">
        <v>97.144051000000005</v>
      </c>
      <c r="F74" s="8">
        <v>50.216374000000002</v>
      </c>
      <c r="G74" s="8">
        <v>67.316182999999995</v>
      </c>
      <c r="H74" s="8">
        <v>23.334952000000001</v>
      </c>
      <c r="I74" s="8">
        <v>77.735121000000007</v>
      </c>
      <c r="J74" s="8">
        <v>43.248356000000001</v>
      </c>
      <c r="K74" s="8">
        <v>40.693835999999997</v>
      </c>
    </row>
    <row r="75" spans="1:11" ht="17.100000000000001" customHeight="1">
      <c r="A75" s="10" t="s">
        <v>1145</v>
      </c>
      <c r="B75" s="8">
        <v>924.26516600000002</v>
      </c>
      <c r="C75" s="8">
        <v>95.406000000000006</v>
      </c>
      <c r="D75" s="8">
        <v>41.569800000000001</v>
      </c>
      <c r="E75" s="8">
        <v>169.93870000000001</v>
      </c>
      <c r="F75" s="8">
        <v>131.393</v>
      </c>
      <c r="G75" s="8">
        <v>92.191500000000005</v>
      </c>
      <c r="H75" s="8">
        <v>107.4218</v>
      </c>
      <c r="I75" s="8">
        <v>137.779821</v>
      </c>
      <c r="J75" s="8">
        <v>81.651788999999994</v>
      </c>
      <c r="K75" s="8">
        <v>66.912756000000002</v>
      </c>
    </row>
    <row r="76" spans="1:11" ht="17.100000000000001" customHeight="1">
      <c r="A76" s="9" t="s">
        <v>1146</v>
      </c>
      <c r="B76" s="8">
        <v>377.64982800000001</v>
      </c>
      <c r="C76" s="8">
        <v>42.084228000000003</v>
      </c>
      <c r="D76" s="8">
        <v>122.536</v>
      </c>
      <c r="E76" s="8">
        <v>119.45440000000001</v>
      </c>
      <c r="F76" s="8">
        <v>18.211200000000002</v>
      </c>
      <c r="G76" s="8">
        <v>52</v>
      </c>
      <c r="H76" s="8">
        <v>0</v>
      </c>
      <c r="I76" s="8">
        <v>0</v>
      </c>
      <c r="J76" s="8">
        <v>0</v>
      </c>
      <c r="K76" s="8">
        <v>23.364000000000001</v>
      </c>
    </row>
    <row r="77" spans="1:11" ht="17.100000000000001" customHeight="1">
      <c r="A77" s="10" t="s">
        <v>1147</v>
      </c>
      <c r="B77" s="8">
        <v>352.33199999999999</v>
      </c>
      <c r="C77" s="8">
        <v>39.086399999999998</v>
      </c>
      <c r="D77" s="8">
        <v>122.536</v>
      </c>
      <c r="E77" s="8">
        <v>117.23439999999999</v>
      </c>
      <c r="F77" s="8">
        <v>18.211200000000002</v>
      </c>
      <c r="G77" s="8">
        <v>31.9</v>
      </c>
      <c r="H77" s="8">
        <v>0</v>
      </c>
      <c r="I77" s="8">
        <v>0</v>
      </c>
      <c r="J77" s="8">
        <v>0</v>
      </c>
      <c r="K77" s="8">
        <v>23.364000000000001</v>
      </c>
    </row>
    <row r="78" spans="1:11" ht="17.100000000000001" customHeight="1">
      <c r="A78" s="10" t="s">
        <v>1148</v>
      </c>
      <c r="B78" s="8">
        <v>25.317827999999999</v>
      </c>
      <c r="C78" s="8">
        <v>2.9978280000000002</v>
      </c>
      <c r="D78" s="8">
        <v>0</v>
      </c>
      <c r="E78" s="8">
        <v>2.2200000000000002</v>
      </c>
      <c r="F78" s="8">
        <v>0</v>
      </c>
      <c r="G78" s="8">
        <v>20.100000000000001</v>
      </c>
      <c r="H78" s="8">
        <v>0</v>
      </c>
      <c r="I78" s="8">
        <v>0</v>
      </c>
      <c r="J78" s="8">
        <v>0</v>
      </c>
      <c r="K78" s="8">
        <v>0</v>
      </c>
    </row>
    <row r="79" spans="1:11" ht="17.100000000000001" customHeight="1">
      <c r="A79" s="9" t="s">
        <v>1149</v>
      </c>
      <c r="B79" s="8">
        <v>32.986992000000001</v>
      </c>
      <c r="C79" s="8">
        <v>0</v>
      </c>
      <c r="D79" s="8">
        <v>1.65</v>
      </c>
      <c r="E79" s="8">
        <v>0</v>
      </c>
      <c r="F79" s="8">
        <v>21.336991999999999</v>
      </c>
      <c r="G79" s="8">
        <v>10</v>
      </c>
      <c r="H79" s="8">
        <v>0</v>
      </c>
      <c r="I79" s="8">
        <v>0</v>
      </c>
      <c r="J79" s="8">
        <v>0</v>
      </c>
      <c r="K79" s="8">
        <v>0</v>
      </c>
    </row>
    <row r="80" spans="1:11" ht="17.100000000000001" customHeight="1">
      <c r="A80" s="10" t="s">
        <v>1150</v>
      </c>
      <c r="B80" s="8">
        <v>32.986992000000001</v>
      </c>
      <c r="C80" s="8">
        <v>0</v>
      </c>
      <c r="D80" s="8">
        <v>1.65</v>
      </c>
      <c r="E80" s="8">
        <v>0</v>
      </c>
      <c r="F80" s="8">
        <v>21.336991999999999</v>
      </c>
      <c r="G80" s="8">
        <v>10</v>
      </c>
      <c r="H80" s="8">
        <v>0</v>
      </c>
      <c r="I80" s="8">
        <v>0</v>
      </c>
      <c r="J80" s="8">
        <v>0</v>
      </c>
      <c r="K80" s="8">
        <v>0</v>
      </c>
    </row>
    <row r="81" spans="1:11" ht="17.100000000000001" customHeight="1">
      <c r="A81" s="9" t="s">
        <v>1151</v>
      </c>
      <c r="B81" s="8">
        <v>152.844751</v>
      </c>
      <c r="C81" s="8">
        <v>29.5793</v>
      </c>
      <c r="D81" s="8">
        <v>22.5</v>
      </c>
      <c r="E81" s="8">
        <v>33.876001000000002</v>
      </c>
      <c r="F81" s="8">
        <v>13.182</v>
      </c>
      <c r="G81" s="8">
        <v>25.92</v>
      </c>
      <c r="H81" s="8">
        <v>0</v>
      </c>
      <c r="I81" s="8">
        <v>17.740449999999999</v>
      </c>
      <c r="J81" s="8">
        <v>0</v>
      </c>
      <c r="K81" s="8">
        <v>10.047000000000001</v>
      </c>
    </row>
    <row r="82" spans="1:11" ht="17.100000000000001" customHeight="1">
      <c r="A82" s="10" t="s">
        <v>1152</v>
      </c>
      <c r="B82" s="8">
        <v>152.844751</v>
      </c>
      <c r="C82" s="8">
        <v>29.5793</v>
      </c>
      <c r="D82" s="8">
        <v>22.5</v>
      </c>
      <c r="E82" s="8">
        <v>33.876001000000002</v>
      </c>
      <c r="F82" s="8">
        <v>13.182</v>
      </c>
      <c r="G82" s="8">
        <v>25.92</v>
      </c>
      <c r="H82" s="8">
        <v>0</v>
      </c>
      <c r="I82" s="8">
        <v>17.740449999999999</v>
      </c>
      <c r="J82" s="8">
        <v>0</v>
      </c>
      <c r="K82" s="8">
        <v>10.047000000000001</v>
      </c>
    </row>
    <row r="83" spans="1:11" ht="17.100000000000001" customHeight="1">
      <c r="A83" s="9" t="s">
        <v>1153</v>
      </c>
      <c r="B83" s="8">
        <v>60.783554000000002</v>
      </c>
      <c r="C83" s="8">
        <v>0</v>
      </c>
      <c r="D83" s="8">
        <v>6.621486</v>
      </c>
      <c r="E83" s="8">
        <v>13.213391</v>
      </c>
      <c r="F83" s="8">
        <v>17.544777</v>
      </c>
      <c r="G83" s="8">
        <v>11</v>
      </c>
      <c r="H83" s="8">
        <v>0</v>
      </c>
      <c r="I83" s="8">
        <v>0</v>
      </c>
      <c r="J83" s="8">
        <v>12.4039</v>
      </c>
      <c r="K83" s="8">
        <v>0</v>
      </c>
    </row>
    <row r="84" spans="1:11" ht="17.100000000000001" customHeight="1">
      <c r="A84" s="10" t="s">
        <v>1154</v>
      </c>
      <c r="B84" s="8">
        <v>60.489562999999997</v>
      </c>
      <c r="C84" s="8">
        <v>0</v>
      </c>
      <c r="D84" s="8">
        <v>6.621486</v>
      </c>
      <c r="E84" s="8">
        <v>12.9194</v>
      </c>
      <c r="F84" s="8">
        <v>17.544777</v>
      </c>
      <c r="G84" s="8">
        <v>11</v>
      </c>
      <c r="H84" s="8">
        <v>0</v>
      </c>
      <c r="I84" s="8">
        <v>0</v>
      </c>
      <c r="J84" s="8">
        <v>12.4039</v>
      </c>
      <c r="K84" s="8">
        <v>0</v>
      </c>
    </row>
    <row r="85" spans="1:11" ht="17.100000000000001" customHeight="1">
      <c r="A85" s="10" t="s">
        <v>1155</v>
      </c>
      <c r="B85" s="8">
        <v>0.293991</v>
      </c>
      <c r="C85" s="8">
        <v>0</v>
      </c>
      <c r="D85" s="8">
        <v>0</v>
      </c>
      <c r="E85" s="8">
        <v>0.293991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</row>
    <row r="86" spans="1:11" ht="17.100000000000001" customHeight="1">
      <c r="A86" s="9" t="s">
        <v>1156</v>
      </c>
      <c r="B86" s="8">
        <v>57.420442000000001</v>
      </c>
      <c r="C86" s="8">
        <v>0</v>
      </c>
      <c r="D86" s="8">
        <v>0</v>
      </c>
      <c r="E86" s="8">
        <v>0</v>
      </c>
      <c r="F86" s="8">
        <v>0</v>
      </c>
      <c r="G86" s="8">
        <v>29.96</v>
      </c>
      <c r="H86" s="8">
        <v>0</v>
      </c>
      <c r="I86" s="8">
        <v>0</v>
      </c>
      <c r="J86" s="8">
        <v>12.559754</v>
      </c>
      <c r="K86" s="8">
        <v>14.900688000000001</v>
      </c>
    </row>
    <row r="87" spans="1:11" ht="17.100000000000001" customHeight="1">
      <c r="A87" s="10" t="s">
        <v>1157</v>
      </c>
      <c r="B87" s="8">
        <v>57.420442000000001</v>
      </c>
      <c r="C87" s="8">
        <v>0</v>
      </c>
      <c r="D87" s="8">
        <v>0</v>
      </c>
      <c r="E87" s="8">
        <v>0</v>
      </c>
      <c r="F87" s="8">
        <v>0</v>
      </c>
      <c r="G87" s="8">
        <v>29.96</v>
      </c>
      <c r="H87" s="8">
        <v>0</v>
      </c>
      <c r="I87" s="8">
        <v>0</v>
      </c>
      <c r="J87" s="8">
        <v>12.559754</v>
      </c>
      <c r="K87" s="8">
        <v>14.900688000000001</v>
      </c>
    </row>
    <row r="88" spans="1:11" ht="17.100000000000001" customHeight="1">
      <c r="A88" s="9" t="s">
        <v>1158</v>
      </c>
      <c r="B88" s="8">
        <v>97.082194999999999</v>
      </c>
      <c r="C88" s="8">
        <v>63.318286000000001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33.763908999999998</v>
      </c>
      <c r="J88" s="8">
        <v>0</v>
      </c>
      <c r="K88" s="8">
        <v>0</v>
      </c>
    </row>
    <row r="89" spans="1:11" ht="17.100000000000001" customHeight="1">
      <c r="A89" s="10" t="s">
        <v>1159</v>
      </c>
      <c r="B89" s="8">
        <v>97.082194999999999</v>
      </c>
      <c r="C89" s="8">
        <v>63.318286000000001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33.763908999999998</v>
      </c>
      <c r="J89" s="8">
        <v>0</v>
      </c>
      <c r="K89" s="8">
        <v>0</v>
      </c>
    </row>
    <row r="90" spans="1:11" ht="17.100000000000001" customHeight="1">
      <c r="A90" s="9" t="s">
        <v>1160</v>
      </c>
      <c r="B90" s="8">
        <v>837.28223800000001</v>
      </c>
      <c r="C90" s="8">
        <v>103.289828</v>
      </c>
      <c r="D90" s="8">
        <v>84.408699999999996</v>
      </c>
      <c r="E90" s="8">
        <v>128.26692800000001</v>
      </c>
      <c r="F90" s="8">
        <v>128.33463499999999</v>
      </c>
      <c r="G90" s="8">
        <v>56.779497999999997</v>
      </c>
      <c r="H90" s="8">
        <v>47.633099000000001</v>
      </c>
      <c r="I90" s="8">
        <v>171.702518</v>
      </c>
      <c r="J90" s="8">
        <v>57.416103999999997</v>
      </c>
      <c r="K90" s="8">
        <v>59.450927999999998</v>
      </c>
    </row>
    <row r="91" spans="1:11" ht="17.100000000000001" customHeight="1">
      <c r="A91" s="10" t="s">
        <v>1161</v>
      </c>
      <c r="B91" s="8">
        <v>57.491495</v>
      </c>
      <c r="C91" s="8">
        <v>0</v>
      </c>
      <c r="D91" s="8">
        <v>0</v>
      </c>
      <c r="E91" s="8">
        <v>13.772764</v>
      </c>
      <c r="F91" s="8">
        <v>8.9068649999999998</v>
      </c>
      <c r="G91" s="8">
        <v>0</v>
      </c>
      <c r="H91" s="8">
        <v>0</v>
      </c>
      <c r="I91" s="8">
        <v>0</v>
      </c>
      <c r="J91" s="8">
        <v>24.086272000000001</v>
      </c>
      <c r="K91" s="8">
        <v>10.725593999999999</v>
      </c>
    </row>
    <row r="92" spans="1:11" ht="17.100000000000001" customHeight="1">
      <c r="A92" s="10" t="s">
        <v>1162</v>
      </c>
      <c r="B92" s="8">
        <v>456.25607000000002</v>
      </c>
      <c r="C92" s="8">
        <v>59.038885000000001</v>
      </c>
      <c r="D92" s="8">
        <v>62.174774999999997</v>
      </c>
      <c r="E92" s="8">
        <v>57.552216000000001</v>
      </c>
      <c r="F92" s="8">
        <v>92.572478000000004</v>
      </c>
      <c r="G92" s="8">
        <v>34.579498000000001</v>
      </c>
      <c r="H92" s="8">
        <v>40.539814999999997</v>
      </c>
      <c r="I92" s="8">
        <v>42.908774999999999</v>
      </c>
      <c r="J92" s="8">
        <v>33.329832000000003</v>
      </c>
      <c r="K92" s="8">
        <v>33.559795999999999</v>
      </c>
    </row>
    <row r="93" spans="1:11" ht="17.100000000000001" customHeight="1">
      <c r="A93" s="10" t="s">
        <v>1163</v>
      </c>
      <c r="B93" s="8">
        <v>323.534673</v>
      </c>
      <c r="C93" s="8">
        <v>44.250942999999999</v>
      </c>
      <c r="D93" s="8">
        <v>22.233924999999999</v>
      </c>
      <c r="E93" s="8">
        <v>56.941947999999996</v>
      </c>
      <c r="F93" s="8">
        <v>26.855291999999999</v>
      </c>
      <c r="G93" s="8">
        <v>22.2</v>
      </c>
      <c r="H93" s="8">
        <v>7.0932839999999997</v>
      </c>
      <c r="I93" s="8">
        <v>128.79374300000001</v>
      </c>
      <c r="J93" s="8">
        <v>0</v>
      </c>
      <c r="K93" s="8">
        <v>15.165538</v>
      </c>
    </row>
    <row r="94" spans="1:11" ht="17.100000000000001" customHeight="1">
      <c r="A94" s="9" t="s">
        <v>1164</v>
      </c>
      <c r="B94" s="8">
        <v>0.245</v>
      </c>
      <c r="C94" s="8">
        <v>0.11899999999999999</v>
      </c>
      <c r="D94" s="8">
        <v>0</v>
      </c>
      <c r="E94" s="8">
        <v>2.1000000000000001E-2</v>
      </c>
      <c r="F94" s="8">
        <v>4.9000000000000002E-2</v>
      </c>
      <c r="G94" s="8">
        <v>0</v>
      </c>
      <c r="H94" s="8">
        <v>0</v>
      </c>
      <c r="I94" s="8">
        <v>1.4E-2</v>
      </c>
      <c r="J94" s="8">
        <v>4.2000000000000003E-2</v>
      </c>
      <c r="K94" s="8">
        <v>0</v>
      </c>
    </row>
    <row r="95" spans="1:11" ht="17.100000000000001" customHeight="1">
      <c r="A95" s="10" t="s">
        <v>1165</v>
      </c>
      <c r="B95" s="8">
        <v>0.245</v>
      </c>
      <c r="C95" s="8">
        <v>0.11899999999999999</v>
      </c>
      <c r="D95" s="8">
        <v>0</v>
      </c>
      <c r="E95" s="8">
        <v>2.1000000000000001E-2</v>
      </c>
      <c r="F95" s="8">
        <v>4.9000000000000002E-2</v>
      </c>
      <c r="G95" s="8">
        <v>0</v>
      </c>
      <c r="H95" s="8">
        <v>0</v>
      </c>
      <c r="I95" s="8">
        <v>1.4E-2</v>
      </c>
      <c r="J95" s="8">
        <v>4.2000000000000003E-2</v>
      </c>
      <c r="K95" s="8">
        <v>0</v>
      </c>
    </row>
    <row r="96" spans="1:11" ht="17.100000000000001" customHeight="1">
      <c r="A96" s="9" t="s">
        <v>998</v>
      </c>
      <c r="B96" s="8">
        <v>5022.0549540000002</v>
      </c>
      <c r="C96" s="8">
        <v>631.68042400000002</v>
      </c>
      <c r="D96" s="8">
        <v>420.032062</v>
      </c>
      <c r="E96" s="8">
        <v>868.09375799999998</v>
      </c>
      <c r="F96" s="8">
        <v>920.93138099999999</v>
      </c>
      <c r="G96" s="8">
        <v>812.67920800000002</v>
      </c>
      <c r="H96" s="8">
        <v>253.41373400000001</v>
      </c>
      <c r="I96" s="8">
        <v>441.28546999999998</v>
      </c>
      <c r="J96" s="8">
        <v>368.32842599999998</v>
      </c>
      <c r="K96" s="8">
        <v>305.61049100000002</v>
      </c>
    </row>
    <row r="97" spans="1:11" ht="17.100000000000001" customHeight="1">
      <c r="A97" s="9" t="s">
        <v>1166</v>
      </c>
      <c r="B97" s="8">
        <v>3678.0968149999999</v>
      </c>
      <c r="C97" s="8">
        <v>484.65716500000002</v>
      </c>
      <c r="D97" s="8">
        <v>304.87449099999998</v>
      </c>
      <c r="E97" s="8">
        <v>663.12511500000005</v>
      </c>
      <c r="F97" s="8">
        <v>673.24008400000002</v>
      </c>
      <c r="G97" s="8">
        <v>630.51700000000005</v>
      </c>
      <c r="H97" s="8">
        <v>200</v>
      </c>
      <c r="I97" s="8">
        <v>270</v>
      </c>
      <c r="J97" s="8">
        <v>251.68296000000001</v>
      </c>
      <c r="K97" s="8">
        <v>200</v>
      </c>
    </row>
    <row r="98" spans="1:11" ht="17.100000000000001" customHeight="1">
      <c r="A98" s="10" t="s">
        <v>1167</v>
      </c>
      <c r="B98" s="8">
        <v>3678.0968149999999</v>
      </c>
      <c r="C98" s="8">
        <v>484.65716500000002</v>
      </c>
      <c r="D98" s="8">
        <v>304.87449099999998</v>
      </c>
      <c r="E98" s="8">
        <v>663.12511500000005</v>
      </c>
      <c r="F98" s="8">
        <v>673.24008400000002</v>
      </c>
      <c r="G98" s="8">
        <v>630.51700000000005</v>
      </c>
      <c r="H98" s="8">
        <v>200</v>
      </c>
      <c r="I98" s="8">
        <v>270</v>
      </c>
      <c r="J98" s="8">
        <v>251.68296000000001</v>
      </c>
      <c r="K98" s="8">
        <v>200</v>
      </c>
    </row>
    <row r="99" spans="1:11" ht="17.100000000000001" customHeight="1">
      <c r="A99" s="9" t="s">
        <v>1168</v>
      </c>
      <c r="B99" s="8">
        <v>384.58691499999998</v>
      </c>
      <c r="C99" s="8">
        <v>30.461908000000001</v>
      </c>
      <c r="D99" s="8">
        <v>23.87799</v>
      </c>
      <c r="E99" s="8">
        <v>18.830036</v>
      </c>
      <c r="F99" s="8">
        <v>147.14005299999999</v>
      </c>
      <c r="G99" s="8">
        <v>70</v>
      </c>
      <c r="H99" s="8">
        <v>0</v>
      </c>
      <c r="I99" s="8">
        <v>32.595441999999998</v>
      </c>
      <c r="J99" s="8">
        <v>19.824159000000002</v>
      </c>
      <c r="K99" s="8">
        <v>41.857326999999998</v>
      </c>
    </row>
    <row r="100" spans="1:11" ht="17.100000000000001" customHeight="1">
      <c r="A100" s="10" t="s">
        <v>1169</v>
      </c>
      <c r="B100" s="8">
        <v>19.824159000000002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19.824159000000002</v>
      </c>
      <c r="K100" s="8">
        <v>0</v>
      </c>
    </row>
    <row r="101" spans="1:11" ht="17.100000000000001" customHeight="1">
      <c r="A101" s="10" t="s">
        <v>1170</v>
      </c>
      <c r="B101" s="8">
        <v>364.76275600000002</v>
      </c>
      <c r="C101" s="8">
        <v>30.461908000000001</v>
      </c>
      <c r="D101" s="8">
        <v>23.87799</v>
      </c>
      <c r="E101" s="8">
        <v>18.830036</v>
      </c>
      <c r="F101" s="8">
        <v>147.14005299999999</v>
      </c>
      <c r="G101" s="8">
        <v>70</v>
      </c>
      <c r="H101" s="8">
        <v>0</v>
      </c>
      <c r="I101" s="8">
        <v>32.595441999999998</v>
      </c>
      <c r="J101" s="8">
        <v>0</v>
      </c>
      <c r="K101" s="8">
        <v>41.857326999999998</v>
      </c>
    </row>
    <row r="102" spans="1:11" ht="17.100000000000001" customHeight="1">
      <c r="A102" s="9" t="s">
        <v>1171</v>
      </c>
      <c r="B102" s="8">
        <v>939.72624599999995</v>
      </c>
      <c r="C102" s="8">
        <v>116.561351</v>
      </c>
      <c r="D102" s="8">
        <v>76.634602999999998</v>
      </c>
      <c r="E102" s="8">
        <v>186.13860700000001</v>
      </c>
      <c r="F102" s="8">
        <v>100.551244</v>
      </c>
      <c r="G102" s="8">
        <v>112.16220800000001</v>
      </c>
      <c r="H102" s="8">
        <v>53.413733999999998</v>
      </c>
      <c r="I102" s="8">
        <v>138.69002800000001</v>
      </c>
      <c r="J102" s="8">
        <v>96.821307000000004</v>
      </c>
      <c r="K102" s="8">
        <v>58.753163999999998</v>
      </c>
    </row>
    <row r="103" spans="1:11" ht="17.100000000000001" customHeight="1">
      <c r="A103" s="10" t="s">
        <v>1172</v>
      </c>
      <c r="B103" s="8">
        <v>387.88488799999999</v>
      </c>
      <c r="C103" s="8">
        <v>47.762104000000001</v>
      </c>
      <c r="D103" s="8">
        <v>44.755572000000001</v>
      </c>
      <c r="E103" s="8">
        <v>67.072742000000005</v>
      </c>
      <c r="F103" s="8">
        <v>38.072876999999998</v>
      </c>
      <c r="G103" s="8">
        <v>37.063411000000002</v>
      </c>
      <c r="H103" s="8">
        <v>26.675708</v>
      </c>
      <c r="I103" s="8">
        <v>52.534098</v>
      </c>
      <c r="J103" s="8">
        <v>40.928043000000002</v>
      </c>
      <c r="K103" s="8">
        <v>33.020333000000001</v>
      </c>
    </row>
    <row r="104" spans="1:11" ht="17.100000000000001" customHeight="1">
      <c r="A104" s="10" t="s">
        <v>1173</v>
      </c>
      <c r="B104" s="8">
        <v>311.43609500000002</v>
      </c>
      <c r="C104" s="8">
        <v>39.408695999999999</v>
      </c>
      <c r="D104" s="8">
        <v>23.864215999999999</v>
      </c>
      <c r="E104" s="8">
        <v>75.854611000000006</v>
      </c>
      <c r="F104" s="8">
        <v>23.652715000000001</v>
      </c>
      <c r="G104" s="8">
        <v>26.393218999999998</v>
      </c>
      <c r="H104" s="8">
        <v>18.287132</v>
      </c>
      <c r="I104" s="8">
        <v>55.307062000000002</v>
      </c>
      <c r="J104" s="8">
        <v>29.980972999999999</v>
      </c>
      <c r="K104" s="8">
        <v>18.687470999999999</v>
      </c>
    </row>
    <row r="105" spans="1:11" ht="17.100000000000001" customHeight="1">
      <c r="A105" s="10" t="s">
        <v>1174</v>
      </c>
      <c r="B105" s="8">
        <v>42.703046999999998</v>
      </c>
      <c r="C105" s="8">
        <v>6.8263020000000001</v>
      </c>
      <c r="D105" s="8">
        <v>0</v>
      </c>
      <c r="E105" s="8">
        <v>1.7711680000000001</v>
      </c>
      <c r="F105" s="8">
        <v>0</v>
      </c>
      <c r="G105" s="8">
        <v>6.6652519999999997</v>
      </c>
      <c r="H105" s="8">
        <v>8.4508939999999999</v>
      </c>
      <c r="I105" s="8">
        <v>0</v>
      </c>
      <c r="J105" s="8">
        <v>18.989431</v>
      </c>
      <c r="K105" s="8">
        <v>0</v>
      </c>
    </row>
    <row r="106" spans="1:11" ht="17.100000000000001" customHeight="1">
      <c r="A106" s="10" t="s">
        <v>1175</v>
      </c>
      <c r="B106" s="8">
        <v>197.70221599999999</v>
      </c>
      <c r="C106" s="8">
        <v>22.564249</v>
      </c>
      <c r="D106" s="8">
        <v>8.0148150000000005</v>
      </c>
      <c r="E106" s="8">
        <v>41.440086000000001</v>
      </c>
      <c r="F106" s="8">
        <v>38.825651999999998</v>
      </c>
      <c r="G106" s="8">
        <v>42.040326</v>
      </c>
      <c r="H106" s="8">
        <v>0</v>
      </c>
      <c r="I106" s="8">
        <v>30.848868</v>
      </c>
      <c r="J106" s="8">
        <v>6.92286</v>
      </c>
      <c r="K106" s="8">
        <v>7.0453599999999996</v>
      </c>
    </row>
    <row r="107" spans="1:11" ht="17.100000000000001" customHeight="1">
      <c r="A107" s="9" t="s">
        <v>1176</v>
      </c>
      <c r="B107" s="8">
        <v>14.644978</v>
      </c>
      <c r="C107" s="8">
        <v>0</v>
      </c>
      <c r="D107" s="8">
        <v>14.644978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</row>
    <row r="108" spans="1:11" ht="17.100000000000001" customHeight="1">
      <c r="A108" s="10" t="s">
        <v>1177</v>
      </c>
      <c r="B108" s="8">
        <v>14.644978</v>
      </c>
      <c r="C108" s="8">
        <v>0</v>
      </c>
      <c r="D108" s="8">
        <v>14.644978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</row>
    <row r="109" spans="1:11" ht="17.100000000000001" customHeight="1">
      <c r="A109" s="9" t="s">
        <v>1178</v>
      </c>
      <c r="B109" s="8">
        <v>5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5</v>
      </c>
    </row>
    <row r="110" spans="1:11" ht="17.100000000000001" customHeight="1">
      <c r="A110" s="10" t="s">
        <v>1179</v>
      </c>
      <c r="B110" s="8">
        <v>5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5</v>
      </c>
    </row>
    <row r="111" spans="1:11" ht="17.100000000000001" customHeight="1">
      <c r="A111" s="9" t="s">
        <v>1005</v>
      </c>
      <c r="B111" s="8">
        <v>540.56244600000002</v>
      </c>
      <c r="C111" s="8">
        <v>10</v>
      </c>
      <c r="D111" s="8">
        <v>1.05</v>
      </c>
      <c r="E111" s="8">
        <v>34.021833999999998</v>
      </c>
      <c r="F111" s="8">
        <v>59.501666</v>
      </c>
      <c r="G111" s="8">
        <v>32</v>
      </c>
      <c r="H111" s="8">
        <v>66.879998000000001</v>
      </c>
      <c r="I111" s="8">
        <v>41.600299999999997</v>
      </c>
      <c r="J111" s="8">
        <v>74.432300999999995</v>
      </c>
      <c r="K111" s="8">
        <v>221.076347</v>
      </c>
    </row>
    <row r="112" spans="1:11" ht="17.100000000000001" customHeight="1">
      <c r="A112" s="9" t="s">
        <v>1180</v>
      </c>
      <c r="B112" s="8">
        <v>112.129941</v>
      </c>
      <c r="C112" s="8">
        <v>0</v>
      </c>
      <c r="D112" s="8">
        <v>0</v>
      </c>
      <c r="E112" s="8">
        <v>0</v>
      </c>
      <c r="F112" s="8">
        <v>0</v>
      </c>
      <c r="G112" s="8">
        <v>22</v>
      </c>
      <c r="H112" s="8">
        <v>56.879998000000001</v>
      </c>
      <c r="I112" s="8">
        <v>0</v>
      </c>
      <c r="J112" s="8">
        <v>33.249943000000002</v>
      </c>
      <c r="K112" s="8">
        <v>0</v>
      </c>
    </row>
    <row r="113" spans="1:11" ht="17.100000000000001" customHeight="1">
      <c r="A113" s="10" t="s">
        <v>1181</v>
      </c>
      <c r="B113" s="8">
        <v>112.129941</v>
      </c>
      <c r="C113" s="8">
        <v>0</v>
      </c>
      <c r="D113" s="8">
        <v>0</v>
      </c>
      <c r="E113" s="8">
        <v>0</v>
      </c>
      <c r="F113" s="8">
        <v>0</v>
      </c>
      <c r="G113" s="8">
        <v>22</v>
      </c>
      <c r="H113" s="8">
        <v>56.879998000000001</v>
      </c>
      <c r="I113" s="8">
        <v>0</v>
      </c>
      <c r="J113" s="8">
        <v>33.249943000000002</v>
      </c>
      <c r="K113" s="8">
        <v>0</v>
      </c>
    </row>
    <row r="114" spans="1:11" ht="17.100000000000001" customHeight="1">
      <c r="A114" s="9" t="s">
        <v>1182</v>
      </c>
      <c r="B114" s="8">
        <v>201.1738</v>
      </c>
      <c r="C114" s="8">
        <v>10</v>
      </c>
      <c r="D114" s="8">
        <v>1.05</v>
      </c>
      <c r="E114" s="8">
        <v>34.021833999999998</v>
      </c>
      <c r="F114" s="8">
        <v>59.501666</v>
      </c>
      <c r="G114" s="8">
        <v>10</v>
      </c>
      <c r="H114" s="8">
        <v>10</v>
      </c>
      <c r="I114" s="8">
        <v>41.600299999999997</v>
      </c>
      <c r="J114" s="8">
        <v>25</v>
      </c>
      <c r="K114" s="8">
        <v>10</v>
      </c>
    </row>
    <row r="115" spans="1:11" ht="17.100000000000001" customHeight="1">
      <c r="A115" s="10" t="s">
        <v>1183</v>
      </c>
      <c r="B115" s="8">
        <v>110</v>
      </c>
      <c r="C115" s="8">
        <v>10</v>
      </c>
      <c r="D115" s="8">
        <v>0</v>
      </c>
      <c r="E115" s="8">
        <v>25</v>
      </c>
      <c r="F115" s="8">
        <v>10</v>
      </c>
      <c r="G115" s="8">
        <v>10</v>
      </c>
      <c r="H115" s="8">
        <v>10</v>
      </c>
      <c r="I115" s="8">
        <v>10</v>
      </c>
      <c r="J115" s="8">
        <v>25</v>
      </c>
      <c r="K115" s="8">
        <v>10</v>
      </c>
    </row>
    <row r="116" spans="1:11" ht="17.100000000000001" customHeight="1">
      <c r="A116" s="10" t="s">
        <v>1184</v>
      </c>
      <c r="B116" s="8">
        <v>91.1738</v>
      </c>
      <c r="C116" s="8">
        <v>0</v>
      </c>
      <c r="D116" s="8">
        <v>1.05</v>
      </c>
      <c r="E116" s="8">
        <v>9.0218340000000001</v>
      </c>
      <c r="F116" s="8">
        <v>49.501666</v>
      </c>
      <c r="G116" s="8">
        <v>0</v>
      </c>
      <c r="H116" s="8">
        <v>0</v>
      </c>
      <c r="I116" s="8">
        <v>31.600300000000001</v>
      </c>
      <c r="J116" s="8">
        <v>0</v>
      </c>
      <c r="K116" s="8">
        <v>0</v>
      </c>
    </row>
    <row r="117" spans="1:11" ht="17.100000000000001" customHeight="1">
      <c r="A117" s="9" t="s">
        <v>1185</v>
      </c>
      <c r="B117" s="8">
        <v>211.076347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211.076347</v>
      </c>
    </row>
    <row r="118" spans="1:11" ht="17.100000000000001" customHeight="1">
      <c r="A118" s="10" t="s">
        <v>1186</v>
      </c>
      <c r="B118" s="8">
        <v>211.076347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211.076347</v>
      </c>
    </row>
    <row r="119" spans="1:11" ht="17.100000000000001" customHeight="1">
      <c r="A119" s="9" t="s">
        <v>1187</v>
      </c>
      <c r="B119" s="8">
        <v>16.182358000000001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16.182358000000001</v>
      </c>
      <c r="K119" s="8">
        <v>0</v>
      </c>
    </row>
    <row r="120" spans="1:11" ht="17.100000000000001" customHeight="1">
      <c r="A120" s="10" t="s">
        <v>1188</v>
      </c>
      <c r="B120" s="8">
        <v>16.182358000000001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16.182358000000001</v>
      </c>
      <c r="K120" s="8">
        <v>0</v>
      </c>
    </row>
    <row r="121" spans="1:11" ht="17.100000000000001" customHeight="1">
      <c r="A121" s="9" t="s">
        <v>1009</v>
      </c>
      <c r="B121" s="8">
        <v>22596.339307999999</v>
      </c>
      <c r="C121" s="8">
        <v>3895.6253259999999</v>
      </c>
      <c r="D121" s="8">
        <v>1957.4195400000001</v>
      </c>
      <c r="E121" s="8">
        <v>4446.3202469999997</v>
      </c>
      <c r="F121" s="8">
        <v>2258.5439809999998</v>
      </c>
      <c r="G121" s="8">
        <v>2888.7142250000002</v>
      </c>
      <c r="H121" s="8">
        <v>1658.0091339999999</v>
      </c>
      <c r="I121" s="8">
        <v>1864.7936</v>
      </c>
      <c r="J121" s="8">
        <v>2260.043682</v>
      </c>
      <c r="K121" s="8">
        <v>1366.8695729999999</v>
      </c>
    </row>
    <row r="122" spans="1:11" ht="17.100000000000001" customHeight="1">
      <c r="A122" s="9" t="s">
        <v>1189</v>
      </c>
      <c r="B122" s="8">
        <v>9037.6855410000007</v>
      </c>
      <c r="C122" s="8">
        <v>1604.4752350000001</v>
      </c>
      <c r="D122" s="8">
        <v>954.559485</v>
      </c>
      <c r="E122" s="8">
        <v>1754.519131</v>
      </c>
      <c r="F122" s="8">
        <v>1073.1817490000001</v>
      </c>
      <c r="G122" s="8">
        <v>1026.85888</v>
      </c>
      <c r="H122" s="8">
        <v>750.65873899999997</v>
      </c>
      <c r="I122" s="8">
        <v>700.48747000000003</v>
      </c>
      <c r="J122" s="8">
        <v>639.63366399999995</v>
      </c>
      <c r="K122" s="8">
        <v>533.31118800000002</v>
      </c>
    </row>
    <row r="123" spans="1:11" ht="17.100000000000001" customHeight="1">
      <c r="A123" s="10" t="s">
        <v>1089</v>
      </c>
      <c r="B123" s="8">
        <v>2008.1498409999999</v>
      </c>
      <c r="C123" s="8">
        <v>266.85453899999999</v>
      </c>
      <c r="D123" s="8">
        <v>352.79440899999997</v>
      </c>
      <c r="E123" s="8">
        <v>271.76780600000001</v>
      </c>
      <c r="F123" s="8">
        <v>184.26642699999999</v>
      </c>
      <c r="G123" s="8">
        <v>230.23075800000001</v>
      </c>
      <c r="H123" s="8">
        <v>147.55749399999999</v>
      </c>
      <c r="I123" s="8">
        <v>225.656083</v>
      </c>
      <c r="J123" s="8">
        <v>207.53657100000001</v>
      </c>
      <c r="K123" s="8">
        <v>121.485754</v>
      </c>
    </row>
    <row r="124" spans="1:11" ht="17.100000000000001" customHeight="1">
      <c r="A124" s="10" t="s">
        <v>1190</v>
      </c>
      <c r="B124" s="8">
        <v>5118.1043140000002</v>
      </c>
      <c r="C124" s="8">
        <v>423.941958</v>
      </c>
      <c r="D124" s="8">
        <v>504.00805000000003</v>
      </c>
      <c r="E124" s="8">
        <v>1338.9399659999999</v>
      </c>
      <c r="F124" s="8">
        <v>805.71366399999999</v>
      </c>
      <c r="G124" s="8">
        <v>714.14155800000003</v>
      </c>
      <c r="H124" s="8">
        <v>564.119145</v>
      </c>
      <c r="I124" s="8">
        <v>363.275935</v>
      </c>
      <c r="J124" s="8">
        <v>403.96403800000002</v>
      </c>
      <c r="K124" s="8">
        <v>0</v>
      </c>
    </row>
    <row r="125" spans="1:11" ht="17.100000000000001" customHeight="1">
      <c r="A125" s="10" t="s">
        <v>1191</v>
      </c>
      <c r="B125" s="8">
        <v>1911.431386</v>
      </c>
      <c r="C125" s="8">
        <v>913.67873799999995</v>
      </c>
      <c r="D125" s="8">
        <v>97.757025999999996</v>
      </c>
      <c r="E125" s="8">
        <v>143.81135900000001</v>
      </c>
      <c r="F125" s="8">
        <v>83.201657999999995</v>
      </c>
      <c r="G125" s="8">
        <v>82.486564000000001</v>
      </c>
      <c r="H125" s="8">
        <v>38.982100000000003</v>
      </c>
      <c r="I125" s="8">
        <v>111.555452</v>
      </c>
      <c r="J125" s="8">
        <v>28.133054999999999</v>
      </c>
      <c r="K125" s="8">
        <v>411.82543399999997</v>
      </c>
    </row>
    <row r="126" spans="1:11" ht="17.100000000000001" customHeight="1">
      <c r="A126" s="9" t="s">
        <v>1192</v>
      </c>
      <c r="B126" s="8">
        <v>1377.322054</v>
      </c>
      <c r="C126" s="8">
        <v>383.49183599999998</v>
      </c>
      <c r="D126" s="8">
        <v>120.25749</v>
      </c>
      <c r="E126" s="8">
        <v>196.78047799999999</v>
      </c>
      <c r="F126" s="8">
        <v>193.74100000000001</v>
      </c>
      <c r="G126" s="8">
        <v>131.9</v>
      </c>
      <c r="H126" s="8">
        <v>210.2028</v>
      </c>
      <c r="I126" s="8">
        <v>136.6009</v>
      </c>
      <c r="J126" s="8">
        <v>4.34755</v>
      </c>
      <c r="K126" s="8">
        <v>0</v>
      </c>
    </row>
    <row r="127" spans="1:11" ht="17.100000000000001" customHeight="1">
      <c r="A127" s="10" t="s">
        <v>1193</v>
      </c>
      <c r="B127" s="8">
        <v>1377.322054</v>
      </c>
      <c r="C127" s="8">
        <v>383.49183599999998</v>
      </c>
      <c r="D127" s="8">
        <v>120.25749</v>
      </c>
      <c r="E127" s="8">
        <v>196.78047799999999</v>
      </c>
      <c r="F127" s="8">
        <v>193.74100000000001</v>
      </c>
      <c r="G127" s="8">
        <v>131.9</v>
      </c>
      <c r="H127" s="8">
        <v>210.2028</v>
      </c>
      <c r="I127" s="8">
        <v>136.6009</v>
      </c>
      <c r="J127" s="8">
        <v>4.34755</v>
      </c>
      <c r="K127" s="8">
        <v>0</v>
      </c>
    </row>
    <row r="128" spans="1:11" ht="17.100000000000001" customHeight="1">
      <c r="A128" s="9" t="s">
        <v>1194</v>
      </c>
      <c r="B128" s="8">
        <v>11861.331713</v>
      </c>
      <c r="C128" s="8">
        <v>1907.6582550000001</v>
      </c>
      <c r="D128" s="8">
        <v>882.60256500000003</v>
      </c>
      <c r="E128" s="8">
        <v>2345.020638</v>
      </c>
      <c r="F128" s="8">
        <v>921.62123199999996</v>
      </c>
      <c r="G128" s="8">
        <v>1629.9553450000001</v>
      </c>
      <c r="H128" s="8">
        <v>697.14759500000002</v>
      </c>
      <c r="I128" s="8">
        <v>1027.70523</v>
      </c>
      <c r="J128" s="8">
        <v>1616.0624680000001</v>
      </c>
      <c r="K128" s="8">
        <v>833.55838500000004</v>
      </c>
    </row>
    <row r="129" spans="1:11" ht="17.100000000000001" customHeight="1">
      <c r="A129" s="10" t="s">
        <v>1195</v>
      </c>
      <c r="B129" s="8">
        <v>11861.331713</v>
      </c>
      <c r="C129" s="8">
        <v>1907.6582550000001</v>
      </c>
      <c r="D129" s="8">
        <v>882.60256500000003</v>
      </c>
      <c r="E129" s="8">
        <v>2345.020638</v>
      </c>
      <c r="F129" s="8">
        <v>921.62123199999996</v>
      </c>
      <c r="G129" s="8">
        <v>1629.9553450000001</v>
      </c>
      <c r="H129" s="8">
        <v>697.14759500000002</v>
      </c>
      <c r="I129" s="8">
        <v>1027.70523</v>
      </c>
      <c r="J129" s="8">
        <v>1616.0624680000001</v>
      </c>
      <c r="K129" s="8">
        <v>833.55838500000004</v>
      </c>
    </row>
    <row r="130" spans="1:11" ht="17.100000000000001" customHeight="1">
      <c r="A130" s="9" t="s">
        <v>1196</v>
      </c>
      <c r="B130" s="8">
        <v>320</v>
      </c>
      <c r="C130" s="8">
        <v>0</v>
      </c>
      <c r="D130" s="8">
        <v>0</v>
      </c>
      <c r="E130" s="8">
        <v>150</v>
      </c>
      <c r="F130" s="8">
        <v>70</v>
      </c>
      <c r="G130" s="8">
        <v>100</v>
      </c>
      <c r="H130" s="8">
        <v>0</v>
      </c>
      <c r="I130" s="8">
        <v>0</v>
      </c>
      <c r="J130" s="8">
        <v>0</v>
      </c>
      <c r="K130" s="8">
        <v>0</v>
      </c>
    </row>
    <row r="131" spans="1:11" ht="17.100000000000001" customHeight="1">
      <c r="A131" s="10" t="s">
        <v>1197</v>
      </c>
      <c r="B131" s="8">
        <v>320</v>
      </c>
      <c r="C131" s="8">
        <v>0</v>
      </c>
      <c r="D131" s="8">
        <v>0</v>
      </c>
      <c r="E131" s="8">
        <v>150</v>
      </c>
      <c r="F131" s="8">
        <v>70</v>
      </c>
      <c r="G131" s="8">
        <v>100</v>
      </c>
      <c r="H131" s="8">
        <v>0</v>
      </c>
      <c r="I131" s="8">
        <v>0</v>
      </c>
      <c r="J131" s="8">
        <v>0</v>
      </c>
      <c r="K131" s="8">
        <v>0</v>
      </c>
    </row>
    <row r="132" spans="1:11" ht="17.100000000000001" customHeight="1">
      <c r="A132" s="9" t="s">
        <v>1198</v>
      </c>
      <c r="B132" s="8">
        <v>309.938513</v>
      </c>
      <c r="C132" s="8">
        <v>43.158720000000002</v>
      </c>
      <c r="D132" s="8">
        <v>6.3360000000000003</v>
      </c>
      <c r="E132" s="8">
        <v>0</v>
      </c>
      <c r="F132" s="8">
        <v>0</v>
      </c>
      <c r="G132" s="8">
        <v>0</v>
      </c>
      <c r="H132" s="8">
        <v>0</v>
      </c>
      <c r="I132" s="8">
        <v>7.7422000000000004</v>
      </c>
      <c r="J132" s="8">
        <v>161.63232300000001</v>
      </c>
      <c r="K132" s="8">
        <v>91.069270000000003</v>
      </c>
    </row>
    <row r="133" spans="1:11" ht="17.100000000000001" customHeight="1">
      <c r="A133" s="9" t="s">
        <v>1199</v>
      </c>
      <c r="B133" s="8">
        <v>71.989137999999997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0.36399999999999999</v>
      </c>
      <c r="J133" s="8">
        <v>5.7539999999999996</v>
      </c>
      <c r="K133" s="8">
        <v>65.871138000000002</v>
      </c>
    </row>
    <row r="134" spans="1:11" ht="17.100000000000001" customHeight="1">
      <c r="A134" s="10" t="s">
        <v>1200</v>
      </c>
      <c r="B134" s="8">
        <v>0.36399999999999999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0.36399999999999999</v>
      </c>
      <c r="J134" s="8">
        <v>0</v>
      </c>
      <c r="K134" s="8">
        <v>0</v>
      </c>
    </row>
    <row r="135" spans="1:11" ht="17.100000000000001" customHeight="1">
      <c r="A135" s="10" t="s">
        <v>1201</v>
      </c>
      <c r="B135" s="8">
        <v>71.625138000000007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5.7539999999999996</v>
      </c>
      <c r="K135" s="8">
        <v>65.871138000000002</v>
      </c>
    </row>
    <row r="136" spans="1:11" ht="17.100000000000001" customHeight="1">
      <c r="A136" s="9" t="s">
        <v>1202</v>
      </c>
      <c r="B136" s="8">
        <v>18.061108000000001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5.5587</v>
      </c>
      <c r="J136" s="8">
        <v>12.502408000000001</v>
      </c>
      <c r="K136" s="8">
        <v>0</v>
      </c>
    </row>
    <row r="137" spans="1:11" ht="17.100000000000001" customHeight="1">
      <c r="A137" s="10" t="s">
        <v>1203</v>
      </c>
      <c r="B137" s="8">
        <v>18.061108000000001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5.5587</v>
      </c>
      <c r="J137" s="8">
        <v>12.502408000000001</v>
      </c>
      <c r="K137" s="8">
        <v>0</v>
      </c>
    </row>
    <row r="138" spans="1:11" ht="17.100000000000001" customHeight="1">
      <c r="A138" s="9" t="s">
        <v>1204</v>
      </c>
      <c r="B138" s="8">
        <v>46.96622</v>
      </c>
      <c r="C138" s="8">
        <v>21.397919999999999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1.8194999999999999</v>
      </c>
      <c r="J138" s="8">
        <v>14.616</v>
      </c>
      <c r="K138" s="8">
        <v>9.1327999999999996</v>
      </c>
    </row>
    <row r="139" spans="1:11" ht="17.100000000000001" customHeight="1">
      <c r="A139" s="10" t="s">
        <v>1205</v>
      </c>
      <c r="B139" s="8">
        <v>46.96622</v>
      </c>
      <c r="C139" s="8">
        <v>21.397919999999999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1.8194999999999999</v>
      </c>
      <c r="J139" s="8">
        <v>14.616</v>
      </c>
      <c r="K139" s="8">
        <v>9.1327999999999996</v>
      </c>
    </row>
    <row r="140" spans="1:11" ht="17.100000000000001" customHeight="1">
      <c r="A140" s="9" t="s">
        <v>1206</v>
      </c>
      <c r="B140" s="8">
        <v>172.92204699999999</v>
      </c>
      <c r="C140" s="8">
        <v>21.7608</v>
      </c>
      <c r="D140" s="8">
        <v>6.3360000000000003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128.75991500000001</v>
      </c>
      <c r="K140" s="8">
        <v>16.065332000000001</v>
      </c>
    </row>
    <row r="141" spans="1:11" ht="17.100000000000001" customHeight="1">
      <c r="A141" s="10" t="s">
        <v>1207</v>
      </c>
      <c r="B141" s="8">
        <v>156.85671500000001</v>
      </c>
      <c r="C141" s="8">
        <v>21.7608</v>
      </c>
      <c r="D141" s="8">
        <v>6.3360000000000003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128.75991500000001</v>
      </c>
      <c r="K141" s="8">
        <v>0</v>
      </c>
    </row>
    <row r="142" spans="1:11" ht="17.100000000000001" customHeight="1">
      <c r="A142" s="10" t="s">
        <v>1208</v>
      </c>
      <c r="B142" s="8">
        <v>16.065332000000001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16.065332000000001</v>
      </c>
    </row>
    <row r="143" spans="1:11" ht="17.100000000000001" customHeight="1">
      <c r="A143" s="9" t="s">
        <v>1209</v>
      </c>
      <c r="B143" s="8">
        <v>288</v>
      </c>
      <c r="C143" s="8">
        <v>0</v>
      </c>
      <c r="D143" s="8">
        <v>0</v>
      </c>
      <c r="E143" s="8">
        <v>0</v>
      </c>
      <c r="F143" s="8">
        <v>288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</row>
    <row r="144" spans="1:11" ht="17.100000000000001" customHeight="1">
      <c r="A144" s="9" t="s">
        <v>1210</v>
      </c>
      <c r="B144" s="8">
        <v>288</v>
      </c>
      <c r="C144" s="8">
        <v>0</v>
      </c>
      <c r="D144" s="8">
        <v>0</v>
      </c>
      <c r="E144" s="8">
        <v>0</v>
      </c>
      <c r="F144" s="8">
        <v>288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</row>
    <row r="145" spans="1:11" ht="17.100000000000001" customHeight="1">
      <c r="A145" s="10" t="s">
        <v>1211</v>
      </c>
      <c r="B145" s="8">
        <v>288</v>
      </c>
      <c r="C145" s="8">
        <v>0</v>
      </c>
      <c r="D145" s="8">
        <v>0</v>
      </c>
      <c r="E145" s="8">
        <v>0</v>
      </c>
      <c r="F145" s="8">
        <v>288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</row>
    <row r="146" spans="1:11" ht="17.100000000000001" customHeight="1">
      <c r="A146" s="9" t="s">
        <v>1066</v>
      </c>
      <c r="B146" s="8">
        <v>1078.8216620000001</v>
      </c>
      <c r="C146" s="8">
        <v>139.23349999999999</v>
      </c>
      <c r="D146" s="8">
        <v>103.31359999999999</v>
      </c>
      <c r="E146" s="8">
        <v>168.5232</v>
      </c>
      <c r="F146" s="8">
        <v>119.111262</v>
      </c>
      <c r="G146" s="8">
        <v>122.3343</v>
      </c>
      <c r="H146" s="8">
        <v>76.922899999999998</v>
      </c>
      <c r="I146" s="8">
        <v>130.6123</v>
      </c>
      <c r="J146" s="8">
        <v>141.70445000000001</v>
      </c>
      <c r="K146" s="8">
        <v>77.066149999999993</v>
      </c>
    </row>
    <row r="147" spans="1:11" ht="17.100000000000001" customHeight="1">
      <c r="A147" s="9" t="s">
        <v>1212</v>
      </c>
      <c r="B147" s="8">
        <v>1078.8216620000001</v>
      </c>
      <c r="C147" s="8">
        <v>139.23349999999999</v>
      </c>
      <c r="D147" s="8">
        <v>103.31359999999999</v>
      </c>
      <c r="E147" s="8">
        <v>168.5232</v>
      </c>
      <c r="F147" s="8">
        <v>119.111262</v>
      </c>
      <c r="G147" s="8">
        <v>122.3343</v>
      </c>
      <c r="H147" s="8">
        <v>76.922899999999998</v>
      </c>
      <c r="I147" s="8">
        <v>130.6123</v>
      </c>
      <c r="J147" s="8">
        <v>141.70445000000001</v>
      </c>
      <c r="K147" s="8">
        <v>77.066149999999993</v>
      </c>
    </row>
    <row r="148" spans="1:11" ht="17.100000000000001" customHeight="1">
      <c r="A148" s="10" t="s">
        <v>1213</v>
      </c>
      <c r="B148" s="8">
        <v>995.96436200000005</v>
      </c>
      <c r="C148" s="8">
        <v>130.19630000000001</v>
      </c>
      <c r="D148" s="8">
        <v>95.283500000000004</v>
      </c>
      <c r="E148" s="8">
        <v>158.19839999999999</v>
      </c>
      <c r="F148" s="8">
        <v>110.999362</v>
      </c>
      <c r="G148" s="8">
        <v>111.8536</v>
      </c>
      <c r="H148" s="8">
        <v>70.257300000000001</v>
      </c>
      <c r="I148" s="8">
        <v>119.44629999999999</v>
      </c>
      <c r="J148" s="8">
        <v>127.61385</v>
      </c>
      <c r="K148" s="8">
        <v>72.115750000000006</v>
      </c>
    </row>
    <row r="149" spans="1:11" ht="17.100000000000001" customHeight="1">
      <c r="A149" s="10" t="s">
        <v>1214</v>
      </c>
      <c r="B149" s="8">
        <v>82.857299999999995</v>
      </c>
      <c r="C149" s="8">
        <v>9.0372000000000003</v>
      </c>
      <c r="D149" s="8">
        <v>8.0300999999999991</v>
      </c>
      <c r="E149" s="8">
        <v>10.3248</v>
      </c>
      <c r="F149" s="8">
        <v>8.1119000000000003</v>
      </c>
      <c r="G149" s="8">
        <v>10.480700000000001</v>
      </c>
      <c r="H149" s="8">
        <v>6.6656000000000004</v>
      </c>
      <c r="I149" s="8">
        <v>11.166</v>
      </c>
      <c r="J149" s="8">
        <v>14.0906</v>
      </c>
      <c r="K149" s="8">
        <v>4.9504000000000001</v>
      </c>
    </row>
    <row r="150" spans="1:11" ht="17.100000000000001" customHeight="1">
      <c r="A150" s="9" t="s">
        <v>1215</v>
      </c>
      <c r="B150" s="8">
        <v>3240.2586820000001</v>
      </c>
      <c r="C150" s="8">
        <v>137.212886</v>
      </c>
      <c r="D150" s="8">
        <v>238.93909099999999</v>
      </c>
      <c r="E150" s="8">
        <v>69.965547999999998</v>
      </c>
      <c r="F150" s="8">
        <v>114.381461</v>
      </c>
      <c r="G150" s="8">
        <v>54</v>
      </c>
      <c r="H150" s="8">
        <v>142.47287</v>
      </c>
      <c r="I150" s="8">
        <v>66.297928999999996</v>
      </c>
      <c r="J150" s="8">
        <v>580.07304899999997</v>
      </c>
      <c r="K150" s="8">
        <v>1836.9158480000001</v>
      </c>
    </row>
    <row r="151" spans="1:11" ht="17.100000000000001" customHeight="1">
      <c r="A151" s="9" t="s">
        <v>1216</v>
      </c>
      <c r="B151" s="8">
        <v>755.38286200000005</v>
      </c>
      <c r="C151" s="8">
        <v>131.212886</v>
      </c>
      <c r="D151" s="8">
        <v>218.93909099999999</v>
      </c>
      <c r="E151" s="8">
        <v>60.965547999999998</v>
      </c>
      <c r="F151" s="8">
        <v>76.381461000000002</v>
      </c>
      <c r="G151" s="8">
        <v>40</v>
      </c>
      <c r="H151" s="8">
        <v>61.47287</v>
      </c>
      <c r="I151" s="8">
        <v>33.422108999999999</v>
      </c>
      <c r="J151" s="8">
        <v>94.775548999999998</v>
      </c>
      <c r="K151" s="8">
        <v>38.213348000000003</v>
      </c>
    </row>
    <row r="152" spans="1:11" ht="17.100000000000001" customHeight="1">
      <c r="A152" s="10" t="s">
        <v>1217</v>
      </c>
      <c r="B152" s="8">
        <v>505.78212600000001</v>
      </c>
      <c r="C152" s="8">
        <v>131.212886</v>
      </c>
      <c r="D152" s="8">
        <v>87.655674000000005</v>
      </c>
      <c r="E152" s="8">
        <v>60.965547999999998</v>
      </c>
      <c r="F152" s="8">
        <v>76.381461000000002</v>
      </c>
      <c r="G152" s="8">
        <v>40</v>
      </c>
      <c r="H152" s="8">
        <v>14.791008</v>
      </c>
      <c r="I152" s="8">
        <v>0</v>
      </c>
      <c r="J152" s="8">
        <v>94.775548999999998</v>
      </c>
      <c r="K152" s="8">
        <v>0</v>
      </c>
    </row>
    <row r="153" spans="1:11" ht="17.100000000000001" customHeight="1">
      <c r="A153" s="10" t="s">
        <v>1218</v>
      </c>
      <c r="B153" s="8">
        <v>131.28341699999999</v>
      </c>
      <c r="C153" s="8">
        <v>0</v>
      </c>
      <c r="D153" s="8">
        <v>131.28341699999999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</row>
    <row r="154" spans="1:11" ht="17.100000000000001" customHeight="1">
      <c r="A154" s="10" t="s">
        <v>1219</v>
      </c>
      <c r="B154" s="8">
        <v>118.317319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46.681862000000002</v>
      </c>
      <c r="I154" s="8">
        <v>33.422108999999999</v>
      </c>
      <c r="J154" s="8">
        <v>0</v>
      </c>
      <c r="K154" s="8">
        <v>38.213348000000003</v>
      </c>
    </row>
    <row r="155" spans="1:11" ht="17.100000000000001" customHeight="1">
      <c r="A155" s="9" t="s">
        <v>1220</v>
      </c>
      <c r="B155" s="8">
        <v>1.87582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1.87582</v>
      </c>
      <c r="J155" s="8">
        <v>0</v>
      </c>
      <c r="K155" s="8">
        <v>0</v>
      </c>
    </row>
    <row r="156" spans="1:11" ht="17.100000000000001" customHeight="1">
      <c r="A156" s="10" t="s">
        <v>1221</v>
      </c>
      <c r="B156" s="8">
        <v>1.87582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1.87582</v>
      </c>
      <c r="J156" s="8">
        <v>0</v>
      </c>
      <c r="K156" s="8">
        <v>0</v>
      </c>
    </row>
    <row r="157" spans="1:11" ht="17.100000000000001" customHeight="1">
      <c r="A157" s="9" t="s">
        <v>1222</v>
      </c>
      <c r="B157" s="8">
        <v>2483</v>
      </c>
      <c r="C157" s="8">
        <v>6</v>
      </c>
      <c r="D157" s="8">
        <v>20</v>
      </c>
      <c r="E157" s="8">
        <v>9</v>
      </c>
      <c r="F157" s="8">
        <v>38</v>
      </c>
      <c r="G157" s="8">
        <v>14</v>
      </c>
      <c r="H157" s="8">
        <v>81</v>
      </c>
      <c r="I157" s="8">
        <v>31</v>
      </c>
      <c r="J157" s="8">
        <v>485.29750000000001</v>
      </c>
      <c r="K157" s="8">
        <v>1798.7025000000001</v>
      </c>
    </row>
    <row r="158" spans="1:11" ht="17.100000000000001" customHeight="1">
      <c r="A158" s="10" t="s">
        <v>1223</v>
      </c>
      <c r="B158" s="8">
        <v>160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160</v>
      </c>
    </row>
    <row r="159" spans="1:11" ht="17.100000000000001" customHeight="1">
      <c r="A159" s="10" t="s">
        <v>1224</v>
      </c>
      <c r="B159" s="8">
        <v>2102</v>
      </c>
      <c r="C159" s="8">
        <v>6</v>
      </c>
      <c r="D159" s="8">
        <v>20</v>
      </c>
      <c r="E159" s="8">
        <v>9</v>
      </c>
      <c r="F159" s="8">
        <v>38</v>
      </c>
      <c r="G159" s="8">
        <v>14</v>
      </c>
      <c r="H159" s="8">
        <v>81</v>
      </c>
      <c r="I159" s="8">
        <v>31</v>
      </c>
      <c r="J159" s="8">
        <v>485.29750000000001</v>
      </c>
      <c r="K159" s="8">
        <v>1417.7025000000001</v>
      </c>
    </row>
    <row r="160" spans="1:11" ht="17.100000000000001" customHeight="1">
      <c r="A160" s="10" t="s">
        <v>1225</v>
      </c>
      <c r="B160" s="8">
        <v>221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221</v>
      </c>
    </row>
    <row r="161" spans="1:11">
      <c r="A161" s="3" t="s">
        <v>1226</v>
      </c>
      <c r="B161" s="8">
        <f>SUM(C161:K161)</f>
        <v>328.55</v>
      </c>
      <c r="C161" s="8">
        <v>0</v>
      </c>
      <c r="D161" s="8">
        <v>16.02</v>
      </c>
      <c r="E161" s="8">
        <v>63.81</v>
      </c>
      <c r="F161" s="8">
        <v>12.45</v>
      </c>
      <c r="G161" s="8">
        <v>2.34</v>
      </c>
      <c r="H161" s="8">
        <v>92.18</v>
      </c>
      <c r="I161" s="8">
        <v>21.43</v>
      </c>
      <c r="J161" s="8">
        <v>16</v>
      </c>
      <c r="K161" s="8">
        <v>104.32</v>
      </c>
    </row>
    <row r="162" spans="1:11">
      <c r="A162" s="3" t="s">
        <v>1227</v>
      </c>
      <c r="B162" s="8">
        <f>SUM(C162:K162)</f>
        <v>8462.8319699999993</v>
      </c>
      <c r="C162" s="8">
        <v>3822.6762589999998</v>
      </c>
      <c r="D162" s="8">
        <v>2654.473716</v>
      </c>
      <c r="E162" s="8">
        <v>611.42518900000005</v>
      </c>
      <c r="F162" s="8">
        <v>3.3009999990463298E-3</v>
      </c>
      <c r="G162" s="8">
        <v>1116.3324359999999</v>
      </c>
      <c r="H162" s="8">
        <v>23.273678999999898</v>
      </c>
      <c r="I162" s="8">
        <v>77.040693000000005</v>
      </c>
      <c r="J162" s="8">
        <v>50.396412000000502</v>
      </c>
      <c r="K162" s="8">
        <v>107.21028500000099</v>
      </c>
    </row>
  </sheetData>
  <mergeCells count="4">
    <mergeCell ref="A2:K2"/>
    <mergeCell ref="A3:C3"/>
    <mergeCell ref="B4:K4"/>
    <mergeCell ref="A4:A5"/>
  </mergeCells>
  <phoneticPr fontId="102" type="noConversion"/>
  <printOptions horizontalCentered="1"/>
  <pageMargins left="0.59027777777777801" right="0.59027777777777801" top="0.51180555555555596" bottom="0.74791666666666701" header="0.31388888888888899" footer="0.31388888888888899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70" zoomScaleNormal="100" zoomScaleSheetLayoutView="70" workbookViewId="0"/>
  </sheetViews>
  <sheetFormatPr defaultColWidth="9" defaultRowHeight="13.5"/>
  <cols>
    <col min="1" max="1" width="26.5" customWidth="1"/>
    <col min="2" max="4" width="14.125" customWidth="1"/>
    <col min="5" max="5" width="20.375" customWidth="1"/>
    <col min="6" max="8" width="14.125" customWidth="1"/>
  </cols>
  <sheetData>
    <row r="1" spans="1:8" ht="18.75" customHeight="1">
      <c r="A1" s="280" t="s">
        <v>24</v>
      </c>
      <c r="B1" s="300"/>
      <c r="C1" s="300"/>
      <c r="D1" s="300"/>
      <c r="E1" s="300"/>
      <c r="F1" s="300"/>
      <c r="G1" s="300"/>
      <c r="H1" s="300"/>
    </row>
    <row r="2" spans="1:8" ht="27.75" customHeight="1">
      <c r="A2" s="319" t="s">
        <v>25</v>
      </c>
      <c r="B2" s="319"/>
      <c r="C2" s="319"/>
      <c r="D2" s="319"/>
      <c r="E2" s="319"/>
      <c r="F2" s="319"/>
      <c r="G2" s="319"/>
      <c r="H2" s="319"/>
    </row>
    <row r="3" spans="1:8">
      <c r="A3" s="301"/>
      <c r="B3" s="301"/>
      <c r="C3" s="320"/>
      <c r="D3" s="320"/>
      <c r="E3" s="320"/>
      <c r="F3" s="302"/>
      <c r="G3" s="303"/>
      <c r="H3" s="303" t="s">
        <v>26</v>
      </c>
    </row>
    <row r="4" spans="1:8" ht="14.25">
      <c r="A4" s="321" t="s">
        <v>27</v>
      </c>
      <c r="B4" s="322"/>
      <c r="C4" s="322"/>
      <c r="D4" s="323"/>
      <c r="E4" s="321" t="s">
        <v>28</v>
      </c>
      <c r="F4" s="322"/>
      <c r="G4" s="322"/>
      <c r="H4" s="323"/>
    </row>
    <row r="5" spans="1:8" ht="14.25">
      <c r="A5" s="304" t="s">
        <v>29</v>
      </c>
      <c r="B5" s="304" t="s">
        <v>30</v>
      </c>
      <c r="C5" s="304" t="s">
        <v>31</v>
      </c>
      <c r="D5" s="304" t="s">
        <v>32</v>
      </c>
      <c r="E5" s="304" t="s">
        <v>29</v>
      </c>
      <c r="F5" s="304" t="s">
        <v>30</v>
      </c>
      <c r="G5" s="304" t="s">
        <v>31</v>
      </c>
      <c r="H5" s="304" t="s">
        <v>32</v>
      </c>
    </row>
    <row r="6" spans="1:8" ht="15.75">
      <c r="A6" s="305" t="s">
        <v>33</v>
      </c>
      <c r="B6" s="306">
        <v>1874734</v>
      </c>
      <c r="C6" s="306">
        <v>1885992</v>
      </c>
      <c r="D6" s="306">
        <v>11258</v>
      </c>
      <c r="E6" s="305" t="s">
        <v>34</v>
      </c>
      <c r="F6" s="306">
        <v>1874734</v>
      </c>
      <c r="G6" s="306">
        <v>1885992</v>
      </c>
      <c r="H6" s="306">
        <v>11258</v>
      </c>
    </row>
    <row r="7" spans="1:8" ht="32.25" customHeight="1">
      <c r="A7" s="307" t="s">
        <v>35</v>
      </c>
      <c r="B7" s="306">
        <v>678737</v>
      </c>
      <c r="C7" s="306">
        <v>678737</v>
      </c>
      <c r="D7" s="306">
        <v>0</v>
      </c>
      <c r="E7" s="307" t="s">
        <v>36</v>
      </c>
      <c r="F7" s="306">
        <v>1343138</v>
      </c>
      <c r="G7" s="306">
        <v>1343138</v>
      </c>
      <c r="H7" s="306">
        <v>0</v>
      </c>
    </row>
    <row r="8" spans="1:8" ht="38.1" customHeight="1">
      <c r="A8" s="308" t="s">
        <v>37</v>
      </c>
      <c r="B8" s="294">
        <v>672409</v>
      </c>
      <c r="C8" s="294">
        <v>672409</v>
      </c>
      <c r="D8" s="306">
        <v>0</v>
      </c>
      <c r="E8" s="309" t="s">
        <v>38</v>
      </c>
      <c r="F8" s="310">
        <v>914962</v>
      </c>
      <c r="G8" s="310">
        <v>914962</v>
      </c>
      <c r="H8" s="306">
        <v>0</v>
      </c>
    </row>
    <row r="9" spans="1:8" ht="38.1" customHeight="1">
      <c r="A9" s="309" t="s">
        <v>39</v>
      </c>
      <c r="B9" s="294">
        <v>3959</v>
      </c>
      <c r="C9" s="294">
        <v>3959</v>
      </c>
      <c r="D9" s="306">
        <v>0</v>
      </c>
      <c r="E9" s="309" t="s">
        <v>40</v>
      </c>
      <c r="F9" s="310">
        <v>426167</v>
      </c>
      <c r="G9" s="310">
        <v>426167</v>
      </c>
      <c r="H9" s="306">
        <v>0</v>
      </c>
    </row>
    <row r="10" spans="1:8" ht="38.1" customHeight="1">
      <c r="A10" s="309" t="s">
        <v>41</v>
      </c>
      <c r="B10" s="294">
        <v>2369</v>
      </c>
      <c r="C10" s="294">
        <v>2369</v>
      </c>
      <c r="D10" s="306">
        <v>0</v>
      </c>
      <c r="E10" s="309" t="s">
        <v>42</v>
      </c>
      <c r="F10" s="310">
        <v>2009</v>
      </c>
      <c r="G10" s="310">
        <v>2009</v>
      </c>
      <c r="H10" s="306">
        <v>0</v>
      </c>
    </row>
    <row r="11" spans="1:8" ht="27" customHeight="1">
      <c r="A11" s="311" t="s">
        <v>43</v>
      </c>
      <c r="B11" s="306">
        <v>1195997</v>
      </c>
      <c r="C11" s="306">
        <v>1207255</v>
      </c>
      <c r="D11" s="306">
        <v>11258</v>
      </c>
      <c r="E11" s="311" t="s">
        <v>44</v>
      </c>
      <c r="F11" s="306">
        <v>531596</v>
      </c>
      <c r="G11" s="306">
        <v>542854</v>
      </c>
      <c r="H11" s="306">
        <v>11258</v>
      </c>
    </row>
    <row r="12" spans="1:8" ht="33.950000000000003" customHeight="1">
      <c r="A12" s="312" t="s">
        <v>45</v>
      </c>
      <c r="B12" s="294">
        <v>643013</v>
      </c>
      <c r="C12" s="294">
        <v>643013</v>
      </c>
      <c r="D12" s="306">
        <v>0</v>
      </c>
      <c r="E12" s="309" t="s">
        <v>46</v>
      </c>
      <c r="F12" s="310">
        <v>112550</v>
      </c>
      <c r="G12" s="310">
        <v>112550</v>
      </c>
      <c r="H12" s="306">
        <v>0</v>
      </c>
    </row>
    <row r="13" spans="1:8" ht="32.25" customHeight="1">
      <c r="A13" s="308" t="s">
        <v>47</v>
      </c>
      <c r="B13" s="294">
        <v>45036</v>
      </c>
      <c r="C13" s="294">
        <v>45036</v>
      </c>
      <c r="D13" s="306">
        <v>0</v>
      </c>
      <c r="E13" s="309" t="s">
        <v>48</v>
      </c>
      <c r="F13" s="310">
        <v>117878</v>
      </c>
      <c r="G13" s="310">
        <v>117878</v>
      </c>
      <c r="H13" s="306">
        <v>0</v>
      </c>
    </row>
    <row r="14" spans="1:8" ht="30.95" customHeight="1">
      <c r="A14" s="308" t="s">
        <v>49</v>
      </c>
      <c r="B14" s="294">
        <v>102839</v>
      </c>
      <c r="C14" s="294">
        <v>114097</v>
      </c>
      <c r="D14" s="306">
        <v>11258</v>
      </c>
      <c r="E14" s="309" t="s">
        <v>50</v>
      </c>
      <c r="F14" s="310">
        <v>102839</v>
      </c>
      <c r="G14" s="310">
        <v>114097</v>
      </c>
      <c r="H14" s="306">
        <v>11258</v>
      </c>
    </row>
    <row r="15" spans="1:8" ht="30" customHeight="1">
      <c r="A15" s="312" t="s">
        <v>51</v>
      </c>
      <c r="B15" s="294">
        <v>270900</v>
      </c>
      <c r="C15" s="294">
        <v>270900</v>
      </c>
      <c r="D15" s="306">
        <v>0</v>
      </c>
      <c r="E15" s="309" t="s">
        <v>52</v>
      </c>
      <c r="F15" s="310">
        <v>60904</v>
      </c>
      <c r="G15" s="310">
        <v>60904</v>
      </c>
      <c r="H15" s="306">
        <v>0</v>
      </c>
    </row>
    <row r="16" spans="1:8" ht="33.950000000000003" customHeight="1">
      <c r="A16" s="309" t="s">
        <v>53</v>
      </c>
      <c r="B16" s="294">
        <v>134209</v>
      </c>
      <c r="C16" s="294">
        <v>134209</v>
      </c>
      <c r="D16" s="306">
        <v>0</v>
      </c>
      <c r="E16" s="309" t="s">
        <v>54</v>
      </c>
      <c r="F16" s="310">
        <v>137425</v>
      </c>
      <c r="G16" s="310">
        <v>137425</v>
      </c>
      <c r="H16" s="306">
        <v>0</v>
      </c>
    </row>
    <row r="20" spans="6:7">
      <c r="F20" s="313"/>
      <c r="G20" s="313"/>
    </row>
    <row r="28" spans="6:7" ht="37.5" customHeight="1"/>
  </sheetData>
  <mergeCells count="4">
    <mergeCell ref="A2:H2"/>
    <mergeCell ref="C3:E3"/>
    <mergeCell ref="A4:D4"/>
    <mergeCell ref="E4:H4"/>
  </mergeCells>
  <phoneticPr fontId="102" type="noConversion"/>
  <printOptions horizontalCentered="1"/>
  <pageMargins left="0.70069444444444495" right="0.70069444444444495" top="0.55000000000000004" bottom="0.75138888888888899" header="0.297916666666667" footer="0.297916666666667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Zeros="0" zoomScale="93" zoomScaleNormal="93" workbookViewId="0">
      <selection activeCell="B10" sqref="B10"/>
    </sheetView>
  </sheetViews>
  <sheetFormatPr defaultColWidth="13.5" defaultRowHeight="14.25"/>
  <cols>
    <col min="1" max="1" width="60.125" style="1" customWidth="1"/>
    <col min="2" max="11" width="11.875" style="1" customWidth="1"/>
    <col min="12" max="251" width="13.5" style="1" customWidth="1"/>
    <col min="252" max="255" width="13.5" style="1"/>
    <col min="256" max="256" width="11" style="1" customWidth="1"/>
    <col min="257" max="257" width="60.25" style="1" customWidth="1"/>
    <col min="258" max="258" width="28.875" style="1" customWidth="1"/>
    <col min="259" max="507" width="13.5" style="1" customWidth="1"/>
    <col min="508" max="511" width="13.5" style="1"/>
    <col min="512" max="512" width="11" style="1" customWidth="1"/>
    <col min="513" max="513" width="60.25" style="1" customWidth="1"/>
    <col min="514" max="514" width="28.875" style="1" customWidth="1"/>
    <col min="515" max="763" width="13.5" style="1" customWidth="1"/>
    <col min="764" max="767" width="13.5" style="1"/>
    <col min="768" max="768" width="11" style="1" customWidth="1"/>
    <col min="769" max="769" width="60.25" style="1" customWidth="1"/>
    <col min="770" max="770" width="28.875" style="1" customWidth="1"/>
    <col min="771" max="1019" width="13.5" style="1" customWidth="1"/>
    <col min="1020" max="1023" width="13.5" style="1"/>
    <col min="1024" max="1024" width="11" style="1" customWidth="1"/>
    <col min="1025" max="1025" width="60.25" style="1" customWidth="1"/>
    <col min="1026" max="1026" width="28.875" style="1" customWidth="1"/>
    <col min="1027" max="1275" width="13.5" style="1" customWidth="1"/>
    <col min="1276" max="1279" width="13.5" style="1"/>
    <col min="1280" max="1280" width="11" style="1" customWidth="1"/>
    <col min="1281" max="1281" width="60.25" style="1" customWidth="1"/>
    <col min="1282" max="1282" width="28.875" style="1" customWidth="1"/>
    <col min="1283" max="1531" width="13.5" style="1" customWidth="1"/>
    <col min="1532" max="1535" width="13.5" style="1"/>
    <col min="1536" max="1536" width="11" style="1" customWidth="1"/>
    <col min="1537" max="1537" width="60.25" style="1" customWidth="1"/>
    <col min="1538" max="1538" width="28.875" style="1" customWidth="1"/>
    <col min="1539" max="1787" width="13.5" style="1" customWidth="1"/>
    <col min="1788" max="1791" width="13.5" style="1"/>
    <col min="1792" max="1792" width="11" style="1" customWidth="1"/>
    <col min="1793" max="1793" width="60.25" style="1" customWidth="1"/>
    <col min="1794" max="1794" width="28.875" style="1" customWidth="1"/>
    <col min="1795" max="2043" width="13.5" style="1" customWidth="1"/>
    <col min="2044" max="2047" width="13.5" style="1"/>
    <col min="2048" max="2048" width="11" style="1" customWidth="1"/>
    <col min="2049" max="2049" width="60.25" style="1" customWidth="1"/>
    <col min="2050" max="2050" width="28.875" style="1" customWidth="1"/>
    <col min="2051" max="2299" width="13.5" style="1" customWidth="1"/>
    <col min="2300" max="2303" width="13.5" style="1"/>
    <col min="2304" max="2304" width="11" style="1" customWidth="1"/>
    <col min="2305" max="2305" width="60.25" style="1" customWidth="1"/>
    <col min="2306" max="2306" width="28.875" style="1" customWidth="1"/>
    <col min="2307" max="2555" width="13.5" style="1" customWidth="1"/>
    <col min="2556" max="2559" width="13.5" style="1"/>
    <col min="2560" max="2560" width="11" style="1" customWidth="1"/>
    <col min="2561" max="2561" width="60.25" style="1" customWidth="1"/>
    <col min="2562" max="2562" width="28.875" style="1" customWidth="1"/>
    <col min="2563" max="2811" width="13.5" style="1" customWidth="1"/>
    <col min="2812" max="2815" width="13.5" style="1"/>
    <col min="2816" max="2816" width="11" style="1" customWidth="1"/>
    <col min="2817" max="2817" width="60.25" style="1" customWidth="1"/>
    <col min="2818" max="2818" width="28.875" style="1" customWidth="1"/>
    <col min="2819" max="3067" width="13.5" style="1" customWidth="1"/>
    <col min="3068" max="3071" width="13.5" style="1"/>
    <col min="3072" max="3072" width="11" style="1" customWidth="1"/>
    <col min="3073" max="3073" width="60.25" style="1" customWidth="1"/>
    <col min="3074" max="3074" width="28.875" style="1" customWidth="1"/>
    <col min="3075" max="3323" width="13.5" style="1" customWidth="1"/>
    <col min="3324" max="3327" width="13.5" style="1"/>
    <col min="3328" max="3328" width="11" style="1" customWidth="1"/>
    <col min="3329" max="3329" width="60.25" style="1" customWidth="1"/>
    <col min="3330" max="3330" width="28.875" style="1" customWidth="1"/>
    <col min="3331" max="3579" width="13.5" style="1" customWidth="1"/>
    <col min="3580" max="3583" width="13.5" style="1"/>
    <col min="3584" max="3584" width="11" style="1" customWidth="1"/>
    <col min="3585" max="3585" width="60.25" style="1" customWidth="1"/>
    <col min="3586" max="3586" width="28.875" style="1" customWidth="1"/>
    <col min="3587" max="3835" width="13.5" style="1" customWidth="1"/>
    <col min="3836" max="3839" width="13.5" style="1"/>
    <col min="3840" max="3840" width="11" style="1" customWidth="1"/>
    <col min="3841" max="3841" width="60.25" style="1" customWidth="1"/>
    <col min="3842" max="3842" width="28.875" style="1" customWidth="1"/>
    <col min="3843" max="4091" width="13.5" style="1" customWidth="1"/>
    <col min="4092" max="4095" width="13.5" style="1"/>
    <col min="4096" max="4096" width="11" style="1" customWidth="1"/>
    <col min="4097" max="4097" width="60.25" style="1" customWidth="1"/>
    <col min="4098" max="4098" width="28.875" style="1" customWidth="1"/>
    <col min="4099" max="4347" width="13.5" style="1" customWidth="1"/>
    <col min="4348" max="4351" width="13.5" style="1"/>
    <col min="4352" max="4352" width="11" style="1" customWidth="1"/>
    <col min="4353" max="4353" width="60.25" style="1" customWidth="1"/>
    <col min="4354" max="4354" width="28.875" style="1" customWidth="1"/>
    <col min="4355" max="4603" width="13.5" style="1" customWidth="1"/>
    <col min="4604" max="4607" width="13.5" style="1"/>
    <col min="4608" max="4608" width="11" style="1" customWidth="1"/>
    <col min="4609" max="4609" width="60.25" style="1" customWidth="1"/>
    <col min="4610" max="4610" width="28.875" style="1" customWidth="1"/>
    <col min="4611" max="4859" width="13.5" style="1" customWidth="1"/>
    <col min="4860" max="4863" width="13.5" style="1"/>
    <col min="4864" max="4864" width="11" style="1" customWidth="1"/>
    <col min="4865" max="4865" width="60.25" style="1" customWidth="1"/>
    <col min="4866" max="4866" width="28.875" style="1" customWidth="1"/>
    <col min="4867" max="5115" width="13.5" style="1" customWidth="1"/>
    <col min="5116" max="5119" width="13.5" style="1"/>
    <col min="5120" max="5120" width="11" style="1" customWidth="1"/>
    <col min="5121" max="5121" width="60.25" style="1" customWidth="1"/>
    <col min="5122" max="5122" width="28.875" style="1" customWidth="1"/>
    <col min="5123" max="5371" width="13.5" style="1" customWidth="1"/>
    <col min="5372" max="5375" width="13.5" style="1"/>
    <col min="5376" max="5376" width="11" style="1" customWidth="1"/>
    <col min="5377" max="5377" width="60.25" style="1" customWidth="1"/>
    <col min="5378" max="5378" width="28.875" style="1" customWidth="1"/>
    <col min="5379" max="5627" width="13.5" style="1" customWidth="1"/>
    <col min="5628" max="5631" width="13.5" style="1"/>
    <col min="5632" max="5632" width="11" style="1" customWidth="1"/>
    <col min="5633" max="5633" width="60.25" style="1" customWidth="1"/>
    <col min="5634" max="5634" width="28.875" style="1" customWidth="1"/>
    <col min="5635" max="5883" width="13.5" style="1" customWidth="1"/>
    <col min="5884" max="5887" width="13.5" style="1"/>
    <col min="5888" max="5888" width="11" style="1" customWidth="1"/>
    <col min="5889" max="5889" width="60.25" style="1" customWidth="1"/>
    <col min="5890" max="5890" width="28.875" style="1" customWidth="1"/>
    <col min="5891" max="6139" width="13.5" style="1" customWidth="1"/>
    <col min="6140" max="6143" width="13.5" style="1"/>
    <col min="6144" max="6144" width="11" style="1" customWidth="1"/>
    <col min="6145" max="6145" width="60.25" style="1" customWidth="1"/>
    <col min="6146" max="6146" width="28.875" style="1" customWidth="1"/>
    <col min="6147" max="6395" width="13.5" style="1" customWidth="1"/>
    <col min="6396" max="6399" width="13.5" style="1"/>
    <col min="6400" max="6400" width="11" style="1" customWidth="1"/>
    <col min="6401" max="6401" width="60.25" style="1" customWidth="1"/>
    <col min="6402" max="6402" width="28.875" style="1" customWidth="1"/>
    <col min="6403" max="6651" width="13.5" style="1" customWidth="1"/>
    <col min="6652" max="6655" width="13.5" style="1"/>
    <col min="6656" max="6656" width="11" style="1" customWidth="1"/>
    <col min="6657" max="6657" width="60.25" style="1" customWidth="1"/>
    <col min="6658" max="6658" width="28.875" style="1" customWidth="1"/>
    <col min="6659" max="6907" width="13.5" style="1" customWidth="1"/>
    <col min="6908" max="6911" width="13.5" style="1"/>
    <col min="6912" max="6912" width="11" style="1" customWidth="1"/>
    <col min="6913" max="6913" width="60.25" style="1" customWidth="1"/>
    <col min="6914" max="6914" width="28.875" style="1" customWidth="1"/>
    <col min="6915" max="7163" width="13.5" style="1" customWidth="1"/>
    <col min="7164" max="7167" width="13.5" style="1"/>
    <col min="7168" max="7168" width="11" style="1" customWidth="1"/>
    <col min="7169" max="7169" width="60.25" style="1" customWidth="1"/>
    <col min="7170" max="7170" width="28.875" style="1" customWidth="1"/>
    <col min="7171" max="7419" width="13.5" style="1" customWidth="1"/>
    <col min="7420" max="7423" width="13.5" style="1"/>
    <col min="7424" max="7424" width="11" style="1" customWidth="1"/>
    <col min="7425" max="7425" width="60.25" style="1" customWidth="1"/>
    <col min="7426" max="7426" width="28.875" style="1" customWidth="1"/>
    <col min="7427" max="7675" width="13.5" style="1" customWidth="1"/>
    <col min="7676" max="7679" width="13.5" style="1"/>
    <col min="7680" max="7680" width="11" style="1" customWidth="1"/>
    <col min="7681" max="7681" width="60.25" style="1" customWidth="1"/>
    <col min="7682" max="7682" width="28.875" style="1" customWidth="1"/>
    <col min="7683" max="7931" width="13.5" style="1" customWidth="1"/>
    <col min="7932" max="7935" width="13.5" style="1"/>
    <col min="7936" max="7936" width="11" style="1" customWidth="1"/>
    <col min="7937" max="7937" width="60.25" style="1" customWidth="1"/>
    <col min="7938" max="7938" width="28.875" style="1" customWidth="1"/>
    <col min="7939" max="8187" width="13.5" style="1" customWidth="1"/>
    <col min="8188" max="8191" width="13.5" style="1"/>
    <col min="8192" max="8192" width="11" style="1" customWidth="1"/>
    <col min="8193" max="8193" width="60.25" style="1" customWidth="1"/>
    <col min="8194" max="8194" width="28.875" style="1" customWidth="1"/>
    <col min="8195" max="8443" width="13.5" style="1" customWidth="1"/>
    <col min="8444" max="8447" width="13.5" style="1"/>
    <col min="8448" max="8448" width="11" style="1" customWidth="1"/>
    <col min="8449" max="8449" width="60.25" style="1" customWidth="1"/>
    <col min="8450" max="8450" width="28.875" style="1" customWidth="1"/>
    <col min="8451" max="8699" width="13.5" style="1" customWidth="1"/>
    <col min="8700" max="8703" width="13.5" style="1"/>
    <col min="8704" max="8704" width="11" style="1" customWidth="1"/>
    <col min="8705" max="8705" width="60.25" style="1" customWidth="1"/>
    <col min="8706" max="8706" width="28.875" style="1" customWidth="1"/>
    <col min="8707" max="8955" width="13.5" style="1" customWidth="1"/>
    <col min="8956" max="8959" width="13.5" style="1"/>
    <col min="8960" max="8960" width="11" style="1" customWidth="1"/>
    <col min="8961" max="8961" width="60.25" style="1" customWidth="1"/>
    <col min="8962" max="8962" width="28.875" style="1" customWidth="1"/>
    <col min="8963" max="9211" width="13.5" style="1" customWidth="1"/>
    <col min="9212" max="9215" width="13.5" style="1"/>
    <col min="9216" max="9216" width="11" style="1" customWidth="1"/>
    <col min="9217" max="9217" width="60.25" style="1" customWidth="1"/>
    <col min="9218" max="9218" width="28.875" style="1" customWidth="1"/>
    <col min="9219" max="9467" width="13.5" style="1" customWidth="1"/>
    <col min="9468" max="9471" width="13.5" style="1"/>
    <col min="9472" max="9472" width="11" style="1" customWidth="1"/>
    <col min="9473" max="9473" width="60.25" style="1" customWidth="1"/>
    <col min="9474" max="9474" width="28.875" style="1" customWidth="1"/>
    <col min="9475" max="9723" width="13.5" style="1" customWidth="1"/>
    <col min="9724" max="9727" width="13.5" style="1"/>
    <col min="9728" max="9728" width="11" style="1" customWidth="1"/>
    <col min="9729" max="9729" width="60.25" style="1" customWidth="1"/>
    <col min="9730" max="9730" width="28.875" style="1" customWidth="1"/>
    <col min="9731" max="9979" width="13.5" style="1" customWidth="1"/>
    <col min="9980" max="9983" width="13.5" style="1"/>
    <col min="9984" max="9984" width="11" style="1" customWidth="1"/>
    <col min="9985" max="9985" width="60.25" style="1" customWidth="1"/>
    <col min="9986" max="9986" width="28.875" style="1" customWidth="1"/>
    <col min="9987" max="10235" width="13.5" style="1" customWidth="1"/>
    <col min="10236" max="10239" width="13.5" style="1"/>
    <col min="10240" max="10240" width="11" style="1" customWidth="1"/>
    <col min="10241" max="10241" width="60.25" style="1" customWidth="1"/>
    <col min="10242" max="10242" width="28.875" style="1" customWidth="1"/>
    <col min="10243" max="10491" width="13.5" style="1" customWidth="1"/>
    <col min="10492" max="10495" width="13.5" style="1"/>
    <col min="10496" max="10496" width="11" style="1" customWidth="1"/>
    <col min="10497" max="10497" width="60.25" style="1" customWidth="1"/>
    <col min="10498" max="10498" width="28.875" style="1" customWidth="1"/>
    <col min="10499" max="10747" width="13.5" style="1" customWidth="1"/>
    <col min="10748" max="10751" width="13.5" style="1"/>
    <col min="10752" max="10752" width="11" style="1" customWidth="1"/>
    <col min="10753" max="10753" width="60.25" style="1" customWidth="1"/>
    <col min="10754" max="10754" width="28.875" style="1" customWidth="1"/>
    <col min="10755" max="11003" width="13.5" style="1" customWidth="1"/>
    <col min="11004" max="11007" width="13.5" style="1"/>
    <col min="11008" max="11008" width="11" style="1" customWidth="1"/>
    <col min="11009" max="11009" width="60.25" style="1" customWidth="1"/>
    <col min="11010" max="11010" width="28.875" style="1" customWidth="1"/>
    <col min="11011" max="11259" width="13.5" style="1" customWidth="1"/>
    <col min="11260" max="11263" width="13.5" style="1"/>
    <col min="11264" max="11264" width="11" style="1" customWidth="1"/>
    <col min="11265" max="11265" width="60.25" style="1" customWidth="1"/>
    <col min="11266" max="11266" width="28.875" style="1" customWidth="1"/>
    <col min="11267" max="11515" width="13.5" style="1" customWidth="1"/>
    <col min="11516" max="11519" width="13.5" style="1"/>
    <col min="11520" max="11520" width="11" style="1" customWidth="1"/>
    <col min="11521" max="11521" width="60.25" style="1" customWidth="1"/>
    <col min="11522" max="11522" width="28.875" style="1" customWidth="1"/>
    <col min="11523" max="11771" width="13.5" style="1" customWidth="1"/>
    <col min="11772" max="11775" width="13.5" style="1"/>
    <col min="11776" max="11776" width="11" style="1" customWidth="1"/>
    <col min="11777" max="11777" width="60.25" style="1" customWidth="1"/>
    <col min="11778" max="11778" width="28.875" style="1" customWidth="1"/>
    <col min="11779" max="12027" width="13.5" style="1" customWidth="1"/>
    <col min="12028" max="12031" width="13.5" style="1"/>
    <col min="12032" max="12032" width="11" style="1" customWidth="1"/>
    <col min="12033" max="12033" width="60.25" style="1" customWidth="1"/>
    <col min="12034" max="12034" width="28.875" style="1" customWidth="1"/>
    <col min="12035" max="12283" width="13.5" style="1" customWidth="1"/>
    <col min="12284" max="12287" width="13.5" style="1"/>
    <col min="12288" max="12288" width="11" style="1" customWidth="1"/>
    <col min="12289" max="12289" width="60.25" style="1" customWidth="1"/>
    <col min="12290" max="12290" width="28.875" style="1" customWidth="1"/>
    <col min="12291" max="12539" width="13.5" style="1" customWidth="1"/>
    <col min="12540" max="12543" width="13.5" style="1"/>
    <col min="12544" max="12544" width="11" style="1" customWidth="1"/>
    <col min="12545" max="12545" width="60.25" style="1" customWidth="1"/>
    <col min="12546" max="12546" width="28.875" style="1" customWidth="1"/>
    <col min="12547" max="12795" width="13.5" style="1" customWidth="1"/>
    <col min="12796" max="12799" width="13.5" style="1"/>
    <col min="12800" max="12800" width="11" style="1" customWidth="1"/>
    <col min="12801" max="12801" width="60.25" style="1" customWidth="1"/>
    <col min="12802" max="12802" width="28.875" style="1" customWidth="1"/>
    <col min="12803" max="13051" width="13.5" style="1" customWidth="1"/>
    <col min="13052" max="13055" width="13.5" style="1"/>
    <col min="13056" max="13056" width="11" style="1" customWidth="1"/>
    <col min="13057" max="13057" width="60.25" style="1" customWidth="1"/>
    <col min="13058" max="13058" width="28.875" style="1" customWidth="1"/>
    <col min="13059" max="13307" width="13.5" style="1" customWidth="1"/>
    <col min="13308" max="13311" width="13.5" style="1"/>
    <col min="13312" max="13312" width="11" style="1" customWidth="1"/>
    <col min="13313" max="13313" width="60.25" style="1" customWidth="1"/>
    <col min="13314" max="13314" width="28.875" style="1" customWidth="1"/>
    <col min="13315" max="13563" width="13.5" style="1" customWidth="1"/>
    <col min="13564" max="13567" width="13.5" style="1"/>
    <col min="13568" max="13568" width="11" style="1" customWidth="1"/>
    <col min="13569" max="13569" width="60.25" style="1" customWidth="1"/>
    <col min="13570" max="13570" width="28.875" style="1" customWidth="1"/>
    <col min="13571" max="13819" width="13.5" style="1" customWidth="1"/>
    <col min="13820" max="13823" width="13.5" style="1"/>
    <col min="13824" max="13824" width="11" style="1" customWidth="1"/>
    <col min="13825" max="13825" width="60.25" style="1" customWidth="1"/>
    <col min="13826" max="13826" width="28.875" style="1" customWidth="1"/>
    <col min="13827" max="14075" width="13.5" style="1" customWidth="1"/>
    <col min="14076" max="14079" width="13.5" style="1"/>
    <col min="14080" max="14080" width="11" style="1" customWidth="1"/>
    <col min="14081" max="14081" width="60.25" style="1" customWidth="1"/>
    <col min="14082" max="14082" width="28.875" style="1" customWidth="1"/>
    <col min="14083" max="14331" width="13.5" style="1" customWidth="1"/>
    <col min="14332" max="14335" width="13.5" style="1"/>
    <col min="14336" max="14336" width="11" style="1" customWidth="1"/>
    <col min="14337" max="14337" width="60.25" style="1" customWidth="1"/>
    <col min="14338" max="14338" width="28.875" style="1" customWidth="1"/>
    <col min="14339" max="14587" width="13.5" style="1" customWidth="1"/>
    <col min="14588" max="14591" width="13.5" style="1"/>
    <col min="14592" max="14592" width="11" style="1" customWidth="1"/>
    <col min="14593" max="14593" width="60.25" style="1" customWidth="1"/>
    <col min="14594" max="14594" width="28.875" style="1" customWidth="1"/>
    <col min="14595" max="14843" width="13.5" style="1" customWidth="1"/>
    <col min="14844" max="14847" width="13.5" style="1"/>
    <col min="14848" max="14848" width="11" style="1" customWidth="1"/>
    <col min="14849" max="14849" width="60.25" style="1" customWidth="1"/>
    <col min="14850" max="14850" width="28.875" style="1" customWidth="1"/>
    <col min="14851" max="15099" width="13.5" style="1" customWidth="1"/>
    <col min="15100" max="15103" width="13.5" style="1"/>
    <col min="15104" max="15104" width="11" style="1" customWidth="1"/>
    <col min="15105" max="15105" width="60.25" style="1" customWidth="1"/>
    <col min="15106" max="15106" width="28.875" style="1" customWidth="1"/>
    <col min="15107" max="15355" width="13.5" style="1" customWidth="1"/>
    <col min="15356" max="15359" width="13.5" style="1"/>
    <col min="15360" max="15360" width="11" style="1" customWidth="1"/>
    <col min="15361" max="15361" width="60.25" style="1" customWidth="1"/>
    <col min="15362" max="15362" width="28.875" style="1" customWidth="1"/>
    <col min="15363" max="15611" width="13.5" style="1" customWidth="1"/>
    <col min="15612" max="15615" width="13.5" style="1"/>
    <col min="15616" max="15616" width="11" style="1" customWidth="1"/>
    <col min="15617" max="15617" width="60.25" style="1" customWidth="1"/>
    <col min="15618" max="15618" width="28.875" style="1" customWidth="1"/>
    <col min="15619" max="15867" width="13.5" style="1" customWidth="1"/>
    <col min="15868" max="15871" width="13.5" style="1"/>
    <col min="15872" max="15872" width="11" style="1" customWidth="1"/>
    <col min="15873" max="15873" width="60.25" style="1" customWidth="1"/>
    <col min="15874" max="15874" width="28.875" style="1" customWidth="1"/>
    <col min="15875" max="16123" width="13.5" style="1" customWidth="1"/>
    <col min="16124" max="16127" width="13.5" style="1"/>
    <col min="16128" max="16128" width="11" style="1" customWidth="1"/>
    <col min="16129" max="16129" width="60.25" style="1" customWidth="1"/>
    <col min="16130" max="16130" width="28.875" style="1" customWidth="1"/>
    <col min="16131" max="16379" width="13.5" style="1" customWidth="1"/>
    <col min="16380" max="16384" width="13.5" style="1"/>
  </cols>
  <sheetData>
    <row r="1" spans="1:11">
      <c r="A1" s="2" t="s">
        <v>1228</v>
      </c>
    </row>
    <row r="2" spans="1:11" ht="33.950000000000003" customHeight="1">
      <c r="A2" s="378" t="s">
        <v>1229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</row>
    <row r="3" spans="1:11" ht="17.100000000000001" customHeight="1">
      <c r="A3" s="380"/>
      <c r="B3" s="380"/>
      <c r="C3" s="380"/>
      <c r="K3" s="11" t="s">
        <v>26</v>
      </c>
    </row>
    <row r="4" spans="1:11" ht="24" customHeight="1">
      <c r="A4" s="384" t="s">
        <v>29</v>
      </c>
      <c r="B4" s="381" t="s">
        <v>31</v>
      </c>
      <c r="C4" s="382"/>
      <c r="D4" s="382"/>
      <c r="E4" s="382"/>
      <c r="F4" s="382"/>
      <c r="G4" s="382"/>
      <c r="H4" s="382"/>
      <c r="I4" s="382"/>
      <c r="J4" s="382"/>
      <c r="K4" s="383"/>
    </row>
    <row r="5" spans="1:11" ht="17.25" customHeight="1">
      <c r="A5" s="384"/>
      <c r="B5" s="3" t="s">
        <v>921</v>
      </c>
      <c r="C5" s="3" t="s">
        <v>1072</v>
      </c>
      <c r="D5" s="4" t="s">
        <v>1073</v>
      </c>
      <c r="E5" s="4" t="s">
        <v>1074</v>
      </c>
      <c r="F5" s="5" t="s">
        <v>1075</v>
      </c>
      <c r="G5" s="6" t="s">
        <v>1076</v>
      </c>
      <c r="H5" s="7" t="s">
        <v>1077</v>
      </c>
      <c r="I5" s="12" t="s">
        <v>1078</v>
      </c>
      <c r="J5" s="13" t="s">
        <v>1079</v>
      </c>
      <c r="K5" s="14" t="s">
        <v>1080</v>
      </c>
    </row>
    <row r="6" spans="1:11" ht="17.100000000000001" customHeight="1">
      <c r="A6" s="3" t="s">
        <v>1230</v>
      </c>
      <c r="B6" s="8">
        <f>SUM(B7)</f>
        <v>3121.642147</v>
      </c>
      <c r="C6" s="8">
        <f t="shared" ref="C6:K6" si="0">SUM(C7)</f>
        <v>20.757999999999999</v>
      </c>
      <c r="D6" s="8">
        <f t="shared" si="0"/>
        <v>49.209400000000002</v>
      </c>
      <c r="E6" s="8">
        <f t="shared" si="0"/>
        <v>1098.814363</v>
      </c>
      <c r="F6" s="8">
        <f t="shared" si="0"/>
        <v>97.345699999999994</v>
      </c>
      <c r="G6" s="8">
        <f t="shared" si="0"/>
        <v>266.46190000000001</v>
      </c>
      <c r="H6" s="8">
        <f t="shared" si="0"/>
        <v>2</v>
      </c>
      <c r="I6" s="8">
        <f t="shared" si="0"/>
        <v>3.58</v>
      </c>
      <c r="J6" s="8">
        <f t="shared" si="0"/>
        <v>1582.072784</v>
      </c>
      <c r="K6" s="8">
        <f t="shared" si="0"/>
        <v>1.4</v>
      </c>
    </row>
    <row r="7" spans="1:11" ht="17.100000000000001" customHeight="1">
      <c r="A7" s="9" t="s">
        <v>659</v>
      </c>
      <c r="B7" s="8">
        <f>SUM(B8:B9)</f>
        <v>3121.642147</v>
      </c>
      <c r="C7" s="8">
        <f t="shared" ref="C7:K7" si="1">SUM(C8:C9)</f>
        <v>20.757999999999999</v>
      </c>
      <c r="D7" s="8">
        <f t="shared" si="1"/>
        <v>49.209400000000002</v>
      </c>
      <c r="E7" s="8">
        <f t="shared" si="1"/>
        <v>1098.814363</v>
      </c>
      <c r="F7" s="8">
        <f t="shared" si="1"/>
        <v>97.345699999999994</v>
      </c>
      <c r="G7" s="8">
        <f t="shared" si="1"/>
        <v>266.46190000000001</v>
      </c>
      <c r="H7" s="8">
        <f t="shared" si="1"/>
        <v>2</v>
      </c>
      <c r="I7" s="8">
        <f t="shared" si="1"/>
        <v>3.58</v>
      </c>
      <c r="J7" s="8">
        <f t="shared" si="1"/>
        <v>1582.072784</v>
      </c>
      <c r="K7" s="8">
        <f t="shared" si="1"/>
        <v>1.4</v>
      </c>
    </row>
    <row r="8" spans="1:11" ht="17.100000000000001" customHeight="1">
      <c r="A8" s="10" t="s">
        <v>1231</v>
      </c>
      <c r="B8" s="8">
        <f t="shared" ref="B8:B9" si="2">SUM(C8:K8)</f>
        <v>50</v>
      </c>
      <c r="C8" s="8">
        <v>0</v>
      </c>
      <c r="D8" s="8">
        <v>0</v>
      </c>
      <c r="E8" s="8">
        <v>0</v>
      </c>
      <c r="F8" s="8">
        <v>0</v>
      </c>
      <c r="G8" s="8">
        <v>50</v>
      </c>
      <c r="H8" s="8">
        <v>0</v>
      </c>
      <c r="I8" s="8">
        <v>0</v>
      </c>
      <c r="J8" s="8">
        <v>0</v>
      </c>
      <c r="K8" s="8">
        <v>0</v>
      </c>
    </row>
    <row r="9" spans="1:11" ht="17.100000000000001" customHeight="1">
      <c r="A9" s="10" t="s">
        <v>1232</v>
      </c>
      <c r="B9" s="8">
        <f t="shared" si="2"/>
        <v>3071.642147</v>
      </c>
      <c r="C9" s="8">
        <v>20.757999999999999</v>
      </c>
      <c r="D9" s="8">
        <v>49.209400000000002</v>
      </c>
      <c r="E9" s="8">
        <v>1098.814363</v>
      </c>
      <c r="F9" s="8">
        <v>97.345699999999994</v>
      </c>
      <c r="G9" s="8">
        <v>216.46190000000001</v>
      </c>
      <c r="H9" s="8">
        <v>2</v>
      </c>
      <c r="I9" s="8">
        <v>3.58</v>
      </c>
      <c r="J9" s="8">
        <v>1582.072784</v>
      </c>
      <c r="K9" s="8">
        <v>1.4</v>
      </c>
    </row>
    <row r="10" spans="1:11" ht="17.100000000000001" customHeight="1">
      <c r="A10" s="3" t="s">
        <v>1233</v>
      </c>
      <c r="B10" s="8">
        <f>B11+B13</f>
        <v>3121.642147</v>
      </c>
      <c r="C10" s="8">
        <f t="shared" ref="C10:K10" si="3">C11+C13</f>
        <v>20.757999999999999</v>
      </c>
      <c r="D10" s="8">
        <f t="shared" si="3"/>
        <v>49.209400000000002</v>
      </c>
      <c r="E10" s="8">
        <f t="shared" si="3"/>
        <v>20.758099999999999</v>
      </c>
      <c r="F10" s="8">
        <f t="shared" si="3"/>
        <v>97.345699999999994</v>
      </c>
      <c r="G10" s="8">
        <f t="shared" si="3"/>
        <v>70.758200000000002</v>
      </c>
      <c r="H10" s="8">
        <f t="shared" si="3"/>
        <v>2</v>
      </c>
      <c r="I10" s="8">
        <f t="shared" si="3"/>
        <v>20.758299999999998</v>
      </c>
      <c r="J10" s="8">
        <f t="shared" si="3"/>
        <v>1582.072784</v>
      </c>
      <c r="K10" s="8">
        <f t="shared" si="3"/>
        <v>20.758400000000002</v>
      </c>
    </row>
    <row r="11" spans="1:11">
      <c r="A11" s="9" t="s">
        <v>652</v>
      </c>
      <c r="B11" s="8">
        <f>B12</f>
        <v>50</v>
      </c>
      <c r="C11" s="8">
        <v>0</v>
      </c>
      <c r="D11" s="8">
        <v>0</v>
      </c>
      <c r="E11" s="8">
        <v>0</v>
      </c>
      <c r="F11" s="8">
        <v>0</v>
      </c>
      <c r="G11" s="8">
        <v>50</v>
      </c>
      <c r="H11" s="8">
        <v>0</v>
      </c>
      <c r="I11" s="8">
        <v>0</v>
      </c>
      <c r="J11" s="8">
        <v>0</v>
      </c>
      <c r="K11" s="8">
        <v>0</v>
      </c>
    </row>
    <row r="12" spans="1:11">
      <c r="A12" s="10" t="s">
        <v>1234</v>
      </c>
      <c r="B12" s="8">
        <f>SUM(C12:K12)</f>
        <v>50</v>
      </c>
      <c r="C12" s="8">
        <v>0</v>
      </c>
      <c r="D12" s="8">
        <v>0</v>
      </c>
      <c r="E12" s="8">
        <v>0</v>
      </c>
      <c r="F12" s="8">
        <v>0</v>
      </c>
      <c r="G12" s="8">
        <v>50</v>
      </c>
      <c r="H12" s="8">
        <v>0</v>
      </c>
      <c r="I12" s="8">
        <v>0</v>
      </c>
      <c r="J12" s="8">
        <v>0</v>
      </c>
      <c r="K12" s="8">
        <v>0</v>
      </c>
    </row>
    <row r="13" spans="1:11">
      <c r="A13" s="9" t="s">
        <v>886</v>
      </c>
      <c r="B13" s="8">
        <f>B14</f>
        <v>3071.642147</v>
      </c>
      <c r="C13" s="8">
        <v>20.757999999999999</v>
      </c>
      <c r="D13" s="8">
        <v>49.209400000000002</v>
      </c>
      <c r="E13" s="8">
        <v>20.758099999999999</v>
      </c>
      <c r="F13" s="8">
        <v>97.345699999999994</v>
      </c>
      <c r="G13" s="8">
        <v>20.758199999999999</v>
      </c>
      <c r="H13" s="8">
        <v>2</v>
      </c>
      <c r="I13" s="8">
        <v>20.758299999999998</v>
      </c>
      <c r="J13" s="8">
        <v>1582.072784</v>
      </c>
      <c r="K13" s="8">
        <v>20.758400000000002</v>
      </c>
    </row>
    <row r="14" spans="1:11">
      <c r="A14" s="10" t="s">
        <v>1235</v>
      </c>
      <c r="B14" s="8">
        <f>B15</f>
        <v>3071.642147</v>
      </c>
      <c r="C14" s="8">
        <v>20.757999999999999</v>
      </c>
      <c r="D14" s="8">
        <v>49.209400000000002</v>
      </c>
      <c r="E14" s="8">
        <v>20.758099999999999</v>
      </c>
      <c r="F14" s="8">
        <v>97.345699999999994</v>
      </c>
      <c r="G14" s="8">
        <v>20.758199999999999</v>
      </c>
      <c r="H14" s="8">
        <v>2</v>
      </c>
      <c r="I14" s="8">
        <v>20.758299999999998</v>
      </c>
      <c r="J14" s="8">
        <v>1582.072784</v>
      </c>
      <c r="K14" s="8">
        <v>20.758400000000002</v>
      </c>
    </row>
    <row r="15" spans="1:11">
      <c r="A15" s="10" t="s">
        <v>1236</v>
      </c>
      <c r="B15" s="8">
        <f>SUM(C15:K15)</f>
        <v>3071.642147</v>
      </c>
      <c r="C15" s="8">
        <v>20.757999999999999</v>
      </c>
      <c r="D15" s="8">
        <v>49.209400000000002</v>
      </c>
      <c r="E15" s="8">
        <v>1098.814363</v>
      </c>
      <c r="F15" s="8">
        <v>97.345699999999994</v>
      </c>
      <c r="G15" s="8">
        <v>216.46190000000001</v>
      </c>
      <c r="H15" s="8">
        <v>2</v>
      </c>
      <c r="I15" s="8">
        <v>3.58</v>
      </c>
      <c r="J15" s="8">
        <v>1582.072784</v>
      </c>
      <c r="K15" s="8">
        <v>1.4</v>
      </c>
    </row>
  </sheetData>
  <mergeCells count="4">
    <mergeCell ref="A2:K2"/>
    <mergeCell ref="A3:C3"/>
    <mergeCell ref="B4:K4"/>
    <mergeCell ref="A4:A5"/>
  </mergeCells>
  <phoneticPr fontId="102" type="noConversion"/>
  <pageMargins left="0.70763888888888904" right="0.70763888888888904" top="0.74791666666666701" bottom="0.74791666666666701" header="0.31388888888888899" footer="0.31388888888888899"/>
  <pageSetup paperSize="9" scale="74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showZeros="0" zoomScale="93" zoomScaleNormal="93" workbookViewId="0">
      <selection activeCell="F24" sqref="F24"/>
    </sheetView>
  </sheetViews>
  <sheetFormatPr defaultColWidth="13.5" defaultRowHeight="14.25"/>
  <cols>
    <col min="1" max="1" width="39.125" style="1" customWidth="1"/>
    <col min="2" max="11" width="11.875" style="1" customWidth="1"/>
    <col min="12" max="251" width="13.5" style="1" customWidth="1"/>
    <col min="252" max="255" width="13.5" style="1"/>
    <col min="256" max="256" width="11" style="1" customWidth="1"/>
    <col min="257" max="257" width="60.25" style="1" customWidth="1"/>
    <col min="258" max="258" width="28.875" style="1" customWidth="1"/>
    <col min="259" max="507" width="13.5" style="1" customWidth="1"/>
    <col min="508" max="511" width="13.5" style="1"/>
    <col min="512" max="512" width="11" style="1" customWidth="1"/>
    <col min="513" max="513" width="60.25" style="1" customWidth="1"/>
    <col min="514" max="514" width="28.875" style="1" customWidth="1"/>
    <col min="515" max="763" width="13.5" style="1" customWidth="1"/>
    <col min="764" max="767" width="13.5" style="1"/>
    <col min="768" max="768" width="11" style="1" customWidth="1"/>
    <col min="769" max="769" width="60.25" style="1" customWidth="1"/>
    <col min="770" max="770" width="28.875" style="1" customWidth="1"/>
    <col min="771" max="1019" width="13.5" style="1" customWidth="1"/>
    <col min="1020" max="1023" width="13.5" style="1"/>
    <col min="1024" max="1024" width="11" style="1" customWidth="1"/>
    <col min="1025" max="1025" width="60.25" style="1" customWidth="1"/>
    <col min="1026" max="1026" width="28.875" style="1" customWidth="1"/>
    <col min="1027" max="1275" width="13.5" style="1" customWidth="1"/>
    <col min="1276" max="1279" width="13.5" style="1"/>
    <col min="1280" max="1280" width="11" style="1" customWidth="1"/>
    <col min="1281" max="1281" width="60.25" style="1" customWidth="1"/>
    <col min="1282" max="1282" width="28.875" style="1" customWidth="1"/>
    <col min="1283" max="1531" width="13.5" style="1" customWidth="1"/>
    <col min="1532" max="1535" width="13.5" style="1"/>
    <col min="1536" max="1536" width="11" style="1" customWidth="1"/>
    <col min="1537" max="1537" width="60.25" style="1" customWidth="1"/>
    <col min="1538" max="1538" width="28.875" style="1" customWidth="1"/>
    <col min="1539" max="1787" width="13.5" style="1" customWidth="1"/>
    <col min="1788" max="1791" width="13.5" style="1"/>
    <col min="1792" max="1792" width="11" style="1" customWidth="1"/>
    <col min="1793" max="1793" width="60.25" style="1" customWidth="1"/>
    <col min="1794" max="1794" width="28.875" style="1" customWidth="1"/>
    <col min="1795" max="2043" width="13.5" style="1" customWidth="1"/>
    <col min="2044" max="2047" width="13.5" style="1"/>
    <col min="2048" max="2048" width="11" style="1" customWidth="1"/>
    <col min="2049" max="2049" width="60.25" style="1" customWidth="1"/>
    <col min="2050" max="2050" width="28.875" style="1" customWidth="1"/>
    <col min="2051" max="2299" width="13.5" style="1" customWidth="1"/>
    <col min="2300" max="2303" width="13.5" style="1"/>
    <col min="2304" max="2304" width="11" style="1" customWidth="1"/>
    <col min="2305" max="2305" width="60.25" style="1" customWidth="1"/>
    <col min="2306" max="2306" width="28.875" style="1" customWidth="1"/>
    <col min="2307" max="2555" width="13.5" style="1" customWidth="1"/>
    <col min="2556" max="2559" width="13.5" style="1"/>
    <col min="2560" max="2560" width="11" style="1" customWidth="1"/>
    <col min="2561" max="2561" width="60.25" style="1" customWidth="1"/>
    <col min="2562" max="2562" width="28.875" style="1" customWidth="1"/>
    <col min="2563" max="2811" width="13.5" style="1" customWidth="1"/>
    <col min="2812" max="2815" width="13.5" style="1"/>
    <col min="2816" max="2816" width="11" style="1" customWidth="1"/>
    <col min="2817" max="2817" width="60.25" style="1" customWidth="1"/>
    <col min="2818" max="2818" width="28.875" style="1" customWidth="1"/>
    <col min="2819" max="3067" width="13.5" style="1" customWidth="1"/>
    <col min="3068" max="3071" width="13.5" style="1"/>
    <col min="3072" max="3072" width="11" style="1" customWidth="1"/>
    <col min="3073" max="3073" width="60.25" style="1" customWidth="1"/>
    <col min="3074" max="3074" width="28.875" style="1" customWidth="1"/>
    <col min="3075" max="3323" width="13.5" style="1" customWidth="1"/>
    <col min="3324" max="3327" width="13.5" style="1"/>
    <col min="3328" max="3328" width="11" style="1" customWidth="1"/>
    <col min="3329" max="3329" width="60.25" style="1" customWidth="1"/>
    <col min="3330" max="3330" width="28.875" style="1" customWidth="1"/>
    <col min="3331" max="3579" width="13.5" style="1" customWidth="1"/>
    <col min="3580" max="3583" width="13.5" style="1"/>
    <col min="3584" max="3584" width="11" style="1" customWidth="1"/>
    <col min="3585" max="3585" width="60.25" style="1" customWidth="1"/>
    <col min="3586" max="3586" width="28.875" style="1" customWidth="1"/>
    <col min="3587" max="3835" width="13.5" style="1" customWidth="1"/>
    <col min="3836" max="3839" width="13.5" style="1"/>
    <col min="3840" max="3840" width="11" style="1" customWidth="1"/>
    <col min="3841" max="3841" width="60.25" style="1" customWidth="1"/>
    <col min="3842" max="3842" width="28.875" style="1" customWidth="1"/>
    <col min="3843" max="4091" width="13.5" style="1" customWidth="1"/>
    <col min="4092" max="4095" width="13.5" style="1"/>
    <col min="4096" max="4096" width="11" style="1" customWidth="1"/>
    <col min="4097" max="4097" width="60.25" style="1" customWidth="1"/>
    <col min="4098" max="4098" width="28.875" style="1" customWidth="1"/>
    <col min="4099" max="4347" width="13.5" style="1" customWidth="1"/>
    <col min="4348" max="4351" width="13.5" style="1"/>
    <col min="4352" max="4352" width="11" style="1" customWidth="1"/>
    <col min="4353" max="4353" width="60.25" style="1" customWidth="1"/>
    <col min="4354" max="4354" width="28.875" style="1" customWidth="1"/>
    <col min="4355" max="4603" width="13.5" style="1" customWidth="1"/>
    <col min="4604" max="4607" width="13.5" style="1"/>
    <col min="4608" max="4608" width="11" style="1" customWidth="1"/>
    <col min="4609" max="4609" width="60.25" style="1" customWidth="1"/>
    <col min="4610" max="4610" width="28.875" style="1" customWidth="1"/>
    <col min="4611" max="4859" width="13.5" style="1" customWidth="1"/>
    <col min="4860" max="4863" width="13.5" style="1"/>
    <col min="4864" max="4864" width="11" style="1" customWidth="1"/>
    <col min="4865" max="4865" width="60.25" style="1" customWidth="1"/>
    <col min="4866" max="4866" width="28.875" style="1" customWidth="1"/>
    <col min="4867" max="5115" width="13.5" style="1" customWidth="1"/>
    <col min="5116" max="5119" width="13.5" style="1"/>
    <col min="5120" max="5120" width="11" style="1" customWidth="1"/>
    <col min="5121" max="5121" width="60.25" style="1" customWidth="1"/>
    <col min="5122" max="5122" width="28.875" style="1" customWidth="1"/>
    <col min="5123" max="5371" width="13.5" style="1" customWidth="1"/>
    <col min="5372" max="5375" width="13.5" style="1"/>
    <col min="5376" max="5376" width="11" style="1" customWidth="1"/>
    <col min="5377" max="5377" width="60.25" style="1" customWidth="1"/>
    <col min="5378" max="5378" width="28.875" style="1" customWidth="1"/>
    <col min="5379" max="5627" width="13.5" style="1" customWidth="1"/>
    <col min="5628" max="5631" width="13.5" style="1"/>
    <col min="5632" max="5632" width="11" style="1" customWidth="1"/>
    <col min="5633" max="5633" width="60.25" style="1" customWidth="1"/>
    <col min="5634" max="5634" width="28.875" style="1" customWidth="1"/>
    <col min="5635" max="5883" width="13.5" style="1" customWidth="1"/>
    <col min="5884" max="5887" width="13.5" style="1"/>
    <col min="5888" max="5888" width="11" style="1" customWidth="1"/>
    <col min="5889" max="5889" width="60.25" style="1" customWidth="1"/>
    <col min="5890" max="5890" width="28.875" style="1" customWidth="1"/>
    <col min="5891" max="6139" width="13.5" style="1" customWidth="1"/>
    <col min="6140" max="6143" width="13.5" style="1"/>
    <col min="6144" max="6144" width="11" style="1" customWidth="1"/>
    <col min="6145" max="6145" width="60.25" style="1" customWidth="1"/>
    <col min="6146" max="6146" width="28.875" style="1" customWidth="1"/>
    <col min="6147" max="6395" width="13.5" style="1" customWidth="1"/>
    <col min="6396" max="6399" width="13.5" style="1"/>
    <col min="6400" max="6400" width="11" style="1" customWidth="1"/>
    <col min="6401" max="6401" width="60.25" style="1" customWidth="1"/>
    <col min="6402" max="6402" width="28.875" style="1" customWidth="1"/>
    <col min="6403" max="6651" width="13.5" style="1" customWidth="1"/>
    <col min="6652" max="6655" width="13.5" style="1"/>
    <col min="6656" max="6656" width="11" style="1" customWidth="1"/>
    <col min="6657" max="6657" width="60.25" style="1" customWidth="1"/>
    <col min="6658" max="6658" width="28.875" style="1" customWidth="1"/>
    <col min="6659" max="6907" width="13.5" style="1" customWidth="1"/>
    <col min="6908" max="6911" width="13.5" style="1"/>
    <col min="6912" max="6912" width="11" style="1" customWidth="1"/>
    <col min="6913" max="6913" width="60.25" style="1" customWidth="1"/>
    <col min="6914" max="6914" width="28.875" style="1" customWidth="1"/>
    <col min="6915" max="7163" width="13.5" style="1" customWidth="1"/>
    <col min="7164" max="7167" width="13.5" style="1"/>
    <col min="7168" max="7168" width="11" style="1" customWidth="1"/>
    <col min="7169" max="7169" width="60.25" style="1" customWidth="1"/>
    <col min="7170" max="7170" width="28.875" style="1" customWidth="1"/>
    <col min="7171" max="7419" width="13.5" style="1" customWidth="1"/>
    <col min="7420" max="7423" width="13.5" style="1"/>
    <col min="7424" max="7424" width="11" style="1" customWidth="1"/>
    <col min="7425" max="7425" width="60.25" style="1" customWidth="1"/>
    <col min="7426" max="7426" width="28.875" style="1" customWidth="1"/>
    <col min="7427" max="7675" width="13.5" style="1" customWidth="1"/>
    <col min="7676" max="7679" width="13.5" style="1"/>
    <col min="7680" max="7680" width="11" style="1" customWidth="1"/>
    <col min="7681" max="7681" width="60.25" style="1" customWidth="1"/>
    <col min="7682" max="7682" width="28.875" style="1" customWidth="1"/>
    <col min="7683" max="7931" width="13.5" style="1" customWidth="1"/>
    <col min="7932" max="7935" width="13.5" style="1"/>
    <col min="7936" max="7936" width="11" style="1" customWidth="1"/>
    <col min="7937" max="7937" width="60.25" style="1" customWidth="1"/>
    <col min="7938" max="7938" width="28.875" style="1" customWidth="1"/>
    <col min="7939" max="8187" width="13.5" style="1" customWidth="1"/>
    <col min="8188" max="8191" width="13.5" style="1"/>
    <col min="8192" max="8192" width="11" style="1" customWidth="1"/>
    <col min="8193" max="8193" width="60.25" style="1" customWidth="1"/>
    <col min="8194" max="8194" width="28.875" style="1" customWidth="1"/>
    <col min="8195" max="8443" width="13.5" style="1" customWidth="1"/>
    <col min="8444" max="8447" width="13.5" style="1"/>
    <col min="8448" max="8448" width="11" style="1" customWidth="1"/>
    <col min="8449" max="8449" width="60.25" style="1" customWidth="1"/>
    <col min="8450" max="8450" width="28.875" style="1" customWidth="1"/>
    <col min="8451" max="8699" width="13.5" style="1" customWidth="1"/>
    <col min="8700" max="8703" width="13.5" style="1"/>
    <col min="8704" max="8704" width="11" style="1" customWidth="1"/>
    <col min="8705" max="8705" width="60.25" style="1" customWidth="1"/>
    <col min="8706" max="8706" width="28.875" style="1" customWidth="1"/>
    <col min="8707" max="8955" width="13.5" style="1" customWidth="1"/>
    <col min="8956" max="8959" width="13.5" style="1"/>
    <col min="8960" max="8960" width="11" style="1" customWidth="1"/>
    <col min="8961" max="8961" width="60.25" style="1" customWidth="1"/>
    <col min="8962" max="8962" width="28.875" style="1" customWidth="1"/>
    <col min="8963" max="9211" width="13.5" style="1" customWidth="1"/>
    <col min="9212" max="9215" width="13.5" style="1"/>
    <col min="9216" max="9216" width="11" style="1" customWidth="1"/>
    <col min="9217" max="9217" width="60.25" style="1" customWidth="1"/>
    <col min="9218" max="9218" width="28.875" style="1" customWidth="1"/>
    <col min="9219" max="9467" width="13.5" style="1" customWidth="1"/>
    <col min="9468" max="9471" width="13.5" style="1"/>
    <col min="9472" max="9472" width="11" style="1" customWidth="1"/>
    <col min="9473" max="9473" width="60.25" style="1" customWidth="1"/>
    <col min="9474" max="9474" width="28.875" style="1" customWidth="1"/>
    <col min="9475" max="9723" width="13.5" style="1" customWidth="1"/>
    <col min="9724" max="9727" width="13.5" style="1"/>
    <col min="9728" max="9728" width="11" style="1" customWidth="1"/>
    <col min="9729" max="9729" width="60.25" style="1" customWidth="1"/>
    <col min="9730" max="9730" width="28.875" style="1" customWidth="1"/>
    <col min="9731" max="9979" width="13.5" style="1" customWidth="1"/>
    <col min="9980" max="9983" width="13.5" style="1"/>
    <col min="9984" max="9984" width="11" style="1" customWidth="1"/>
    <col min="9985" max="9985" width="60.25" style="1" customWidth="1"/>
    <col min="9986" max="9986" width="28.875" style="1" customWidth="1"/>
    <col min="9987" max="10235" width="13.5" style="1" customWidth="1"/>
    <col min="10236" max="10239" width="13.5" style="1"/>
    <col min="10240" max="10240" width="11" style="1" customWidth="1"/>
    <col min="10241" max="10241" width="60.25" style="1" customWidth="1"/>
    <col min="10242" max="10242" width="28.875" style="1" customWidth="1"/>
    <col min="10243" max="10491" width="13.5" style="1" customWidth="1"/>
    <col min="10492" max="10495" width="13.5" style="1"/>
    <col min="10496" max="10496" width="11" style="1" customWidth="1"/>
    <col min="10497" max="10497" width="60.25" style="1" customWidth="1"/>
    <col min="10498" max="10498" width="28.875" style="1" customWidth="1"/>
    <col min="10499" max="10747" width="13.5" style="1" customWidth="1"/>
    <col min="10748" max="10751" width="13.5" style="1"/>
    <col min="10752" max="10752" width="11" style="1" customWidth="1"/>
    <col min="10753" max="10753" width="60.25" style="1" customWidth="1"/>
    <col min="10754" max="10754" width="28.875" style="1" customWidth="1"/>
    <col min="10755" max="11003" width="13.5" style="1" customWidth="1"/>
    <col min="11004" max="11007" width="13.5" style="1"/>
    <col min="11008" max="11008" width="11" style="1" customWidth="1"/>
    <col min="11009" max="11009" width="60.25" style="1" customWidth="1"/>
    <col min="11010" max="11010" width="28.875" style="1" customWidth="1"/>
    <col min="11011" max="11259" width="13.5" style="1" customWidth="1"/>
    <col min="11260" max="11263" width="13.5" style="1"/>
    <col min="11264" max="11264" width="11" style="1" customWidth="1"/>
    <col min="11265" max="11265" width="60.25" style="1" customWidth="1"/>
    <col min="11266" max="11266" width="28.875" style="1" customWidth="1"/>
    <col min="11267" max="11515" width="13.5" style="1" customWidth="1"/>
    <col min="11516" max="11519" width="13.5" style="1"/>
    <col min="11520" max="11520" width="11" style="1" customWidth="1"/>
    <col min="11521" max="11521" width="60.25" style="1" customWidth="1"/>
    <col min="11522" max="11522" width="28.875" style="1" customWidth="1"/>
    <col min="11523" max="11771" width="13.5" style="1" customWidth="1"/>
    <col min="11772" max="11775" width="13.5" style="1"/>
    <col min="11776" max="11776" width="11" style="1" customWidth="1"/>
    <col min="11777" max="11777" width="60.25" style="1" customWidth="1"/>
    <col min="11778" max="11778" width="28.875" style="1" customWidth="1"/>
    <col min="11779" max="12027" width="13.5" style="1" customWidth="1"/>
    <col min="12028" max="12031" width="13.5" style="1"/>
    <col min="12032" max="12032" width="11" style="1" customWidth="1"/>
    <col min="12033" max="12033" width="60.25" style="1" customWidth="1"/>
    <col min="12034" max="12034" width="28.875" style="1" customWidth="1"/>
    <col min="12035" max="12283" width="13.5" style="1" customWidth="1"/>
    <col min="12284" max="12287" width="13.5" style="1"/>
    <col min="12288" max="12288" width="11" style="1" customWidth="1"/>
    <col min="12289" max="12289" width="60.25" style="1" customWidth="1"/>
    <col min="12290" max="12290" width="28.875" style="1" customWidth="1"/>
    <col min="12291" max="12539" width="13.5" style="1" customWidth="1"/>
    <col min="12540" max="12543" width="13.5" style="1"/>
    <col min="12544" max="12544" width="11" style="1" customWidth="1"/>
    <col min="12545" max="12545" width="60.25" style="1" customWidth="1"/>
    <col min="12546" max="12546" width="28.875" style="1" customWidth="1"/>
    <col min="12547" max="12795" width="13.5" style="1" customWidth="1"/>
    <col min="12796" max="12799" width="13.5" style="1"/>
    <col min="12800" max="12800" width="11" style="1" customWidth="1"/>
    <col min="12801" max="12801" width="60.25" style="1" customWidth="1"/>
    <col min="12802" max="12802" width="28.875" style="1" customWidth="1"/>
    <col min="12803" max="13051" width="13.5" style="1" customWidth="1"/>
    <col min="13052" max="13055" width="13.5" style="1"/>
    <col min="13056" max="13056" width="11" style="1" customWidth="1"/>
    <col min="13057" max="13057" width="60.25" style="1" customWidth="1"/>
    <col min="13058" max="13058" width="28.875" style="1" customWidth="1"/>
    <col min="13059" max="13307" width="13.5" style="1" customWidth="1"/>
    <col min="13308" max="13311" width="13.5" style="1"/>
    <col min="13312" max="13312" width="11" style="1" customWidth="1"/>
    <col min="13313" max="13313" width="60.25" style="1" customWidth="1"/>
    <col min="13314" max="13314" width="28.875" style="1" customWidth="1"/>
    <col min="13315" max="13563" width="13.5" style="1" customWidth="1"/>
    <col min="13564" max="13567" width="13.5" style="1"/>
    <col min="13568" max="13568" width="11" style="1" customWidth="1"/>
    <col min="13569" max="13569" width="60.25" style="1" customWidth="1"/>
    <col min="13570" max="13570" width="28.875" style="1" customWidth="1"/>
    <col min="13571" max="13819" width="13.5" style="1" customWidth="1"/>
    <col min="13820" max="13823" width="13.5" style="1"/>
    <col min="13824" max="13824" width="11" style="1" customWidth="1"/>
    <col min="13825" max="13825" width="60.25" style="1" customWidth="1"/>
    <col min="13826" max="13826" width="28.875" style="1" customWidth="1"/>
    <col min="13827" max="14075" width="13.5" style="1" customWidth="1"/>
    <col min="14076" max="14079" width="13.5" style="1"/>
    <col min="14080" max="14080" width="11" style="1" customWidth="1"/>
    <col min="14081" max="14081" width="60.25" style="1" customWidth="1"/>
    <col min="14082" max="14082" width="28.875" style="1" customWidth="1"/>
    <col min="14083" max="14331" width="13.5" style="1" customWidth="1"/>
    <col min="14332" max="14335" width="13.5" style="1"/>
    <col min="14336" max="14336" width="11" style="1" customWidth="1"/>
    <col min="14337" max="14337" width="60.25" style="1" customWidth="1"/>
    <col min="14338" max="14338" width="28.875" style="1" customWidth="1"/>
    <col min="14339" max="14587" width="13.5" style="1" customWidth="1"/>
    <col min="14588" max="14591" width="13.5" style="1"/>
    <col min="14592" max="14592" width="11" style="1" customWidth="1"/>
    <col min="14593" max="14593" width="60.25" style="1" customWidth="1"/>
    <col min="14594" max="14594" width="28.875" style="1" customWidth="1"/>
    <col min="14595" max="14843" width="13.5" style="1" customWidth="1"/>
    <col min="14844" max="14847" width="13.5" style="1"/>
    <col min="14848" max="14848" width="11" style="1" customWidth="1"/>
    <col min="14849" max="14849" width="60.25" style="1" customWidth="1"/>
    <col min="14850" max="14850" width="28.875" style="1" customWidth="1"/>
    <col min="14851" max="15099" width="13.5" style="1" customWidth="1"/>
    <col min="15100" max="15103" width="13.5" style="1"/>
    <col min="15104" max="15104" width="11" style="1" customWidth="1"/>
    <col min="15105" max="15105" width="60.25" style="1" customWidth="1"/>
    <col min="15106" max="15106" width="28.875" style="1" customWidth="1"/>
    <col min="15107" max="15355" width="13.5" style="1" customWidth="1"/>
    <col min="15356" max="15359" width="13.5" style="1"/>
    <col min="15360" max="15360" width="11" style="1" customWidth="1"/>
    <col min="15361" max="15361" width="60.25" style="1" customWidth="1"/>
    <col min="15362" max="15362" width="28.875" style="1" customWidth="1"/>
    <col min="15363" max="15611" width="13.5" style="1" customWidth="1"/>
    <col min="15612" max="15615" width="13.5" style="1"/>
    <col min="15616" max="15616" width="11" style="1" customWidth="1"/>
    <col min="15617" max="15617" width="60.25" style="1" customWidth="1"/>
    <col min="15618" max="15618" width="28.875" style="1" customWidth="1"/>
    <col min="15619" max="15867" width="13.5" style="1" customWidth="1"/>
    <col min="15868" max="15871" width="13.5" style="1"/>
    <col min="15872" max="15872" width="11" style="1" customWidth="1"/>
    <col min="15873" max="15873" width="60.25" style="1" customWidth="1"/>
    <col min="15874" max="15874" width="28.875" style="1" customWidth="1"/>
    <col min="15875" max="16123" width="13.5" style="1" customWidth="1"/>
    <col min="16124" max="16127" width="13.5" style="1"/>
    <col min="16128" max="16128" width="11" style="1" customWidth="1"/>
    <col min="16129" max="16129" width="60.25" style="1" customWidth="1"/>
    <col min="16130" max="16130" width="28.875" style="1" customWidth="1"/>
    <col min="16131" max="16379" width="13.5" style="1" customWidth="1"/>
    <col min="16380" max="16384" width="13.5" style="1"/>
  </cols>
  <sheetData>
    <row r="1" spans="1:11">
      <c r="A1" s="2" t="s">
        <v>1237</v>
      </c>
    </row>
    <row r="2" spans="1:11" ht="33.950000000000003" customHeight="1">
      <c r="A2" s="378" t="s">
        <v>1238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</row>
    <row r="3" spans="1:11" ht="17.100000000000001" customHeight="1">
      <c r="A3" s="380"/>
      <c r="B3" s="380"/>
      <c r="C3" s="380"/>
      <c r="K3" s="11" t="s">
        <v>26</v>
      </c>
    </row>
    <row r="4" spans="1:11" ht="24" customHeight="1">
      <c r="A4" s="384" t="s">
        <v>29</v>
      </c>
      <c r="B4" s="381" t="s">
        <v>31</v>
      </c>
      <c r="C4" s="382"/>
      <c r="D4" s="382"/>
      <c r="E4" s="382"/>
      <c r="F4" s="382"/>
      <c r="G4" s="382"/>
      <c r="H4" s="382"/>
      <c r="I4" s="382"/>
      <c r="J4" s="382"/>
      <c r="K4" s="383"/>
    </row>
    <row r="5" spans="1:11" ht="17.25" customHeight="1">
      <c r="A5" s="384"/>
      <c r="B5" s="3" t="s">
        <v>921</v>
      </c>
      <c r="C5" s="3" t="s">
        <v>1072</v>
      </c>
      <c r="D5" s="4" t="s">
        <v>1073</v>
      </c>
      <c r="E5" s="4" t="s">
        <v>1074</v>
      </c>
      <c r="F5" s="5" t="s">
        <v>1075</v>
      </c>
      <c r="G5" s="6" t="s">
        <v>1076</v>
      </c>
      <c r="H5" s="7" t="s">
        <v>1077</v>
      </c>
      <c r="I5" s="12" t="s">
        <v>1078</v>
      </c>
      <c r="J5" s="13" t="s">
        <v>1079</v>
      </c>
      <c r="K5" s="14" t="s">
        <v>1080</v>
      </c>
    </row>
    <row r="6" spans="1:11" ht="17.100000000000001" customHeight="1">
      <c r="A6" s="3" t="s">
        <v>1239</v>
      </c>
      <c r="B6" s="8">
        <v>393.57481899999999</v>
      </c>
      <c r="C6" s="8">
        <v>41.780560000000001</v>
      </c>
      <c r="D6" s="8">
        <v>89.455619999999996</v>
      </c>
      <c r="E6" s="8">
        <v>26.794799999999999</v>
      </c>
      <c r="F6" s="8">
        <v>19.992000000000001</v>
      </c>
      <c r="G6" s="8">
        <v>90.151093000000003</v>
      </c>
      <c r="H6" s="8">
        <v>7.5123610000000003</v>
      </c>
      <c r="I6" s="8">
        <v>1.7627710000000001</v>
      </c>
      <c r="J6" s="8">
        <v>32.251106</v>
      </c>
      <c r="K6" s="8">
        <v>83.874508000000006</v>
      </c>
    </row>
    <row r="7" spans="1:11" ht="17.100000000000001" customHeight="1">
      <c r="A7" s="9" t="s">
        <v>659</v>
      </c>
      <c r="B7" s="8">
        <v>393.57481899999999</v>
      </c>
      <c r="C7" s="8">
        <v>41.780560000000001</v>
      </c>
      <c r="D7" s="8">
        <v>89.455619999999996</v>
      </c>
      <c r="E7" s="8">
        <v>26.794799999999999</v>
      </c>
      <c r="F7" s="8">
        <v>19.992000000000001</v>
      </c>
      <c r="G7" s="8">
        <v>90.151093000000003</v>
      </c>
      <c r="H7" s="8">
        <v>7.5123610000000003</v>
      </c>
      <c r="I7" s="8">
        <v>1.7627710000000001</v>
      </c>
      <c r="J7" s="8">
        <v>32.251106</v>
      </c>
      <c r="K7" s="8">
        <v>83.874508000000006</v>
      </c>
    </row>
    <row r="8" spans="1:11" ht="17.100000000000001" customHeight="1">
      <c r="A8" s="3" t="s">
        <v>1240</v>
      </c>
      <c r="B8" s="8">
        <f>B9</f>
        <v>393.57481899999999</v>
      </c>
      <c r="C8" s="8">
        <f t="shared" ref="C8:K8" si="0">C9</f>
        <v>41.780560000000001</v>
      </c>
      <c r="D8" s="8">
        <f t="shared" si="0"/>
        <v>89.455619999999996</v>
      </c>
      <c r="E8" s="8">
        <f t="shared" si="0"/>
        <v>26.794799999999999</v>
      </c>
      <c r="F8" s="8">
        <f t="shared" si="0"/>
        <v>19.992000000000001</v>
      </c>
      <c r="G8" s="8">
        <f t="shared" si="0"/>
        <v>90.151093000000003</v>
      </c>
      <c r="H8" s="8">
        <f t="shared" si="0"/>
        <v>7.5123610000000003</v>
      </c>
      <c r="I8" s="8">
        <f t="shared" si="0"/>
        <v>1.7627710000000001</v>
      </c>
      <c r="J8" s="8">
        <f t="shared" si="0"/>
        <v>32.251106</v>
      </c>
      <c r="K8" s="8">
        <f t="shared" si="0"/>
        <v>83.874508000000006</v>
      </c>
    </row>
    <row r="9" spans="1:11" ht="17.100000000000001" customHeight="1">
      <c r="A9" s="9" t="s">
        <v>1241</v>
      </c>
      <c r="B9" s="8">
        <v>393.57481899999999</v>
      </c>
      <c r="C9" s="8">
        <v>41.780560000000001</v>
      </c>
      <c r="D9" s="8">
        <v>89.455619999999996</v>
      </c>
      <c r="E9" s="8">
        <v>26.794799999999999</v>
      </c>
      <c r="F9" s="8">
        <v>19.992000000000001</v>
      </c>
      <c r="G9" s="8">
        <v>90.151093000000003</v>
      </c>
      <c r="H9" s="8">
        <v>7.5123610000000003</v>
      </c>
      <c r="I9" s="8">
        <v>1.7627710000000001</v>
      </c>
      <c r="J9" s="8">
        <v>32.251106</v>
      </c>
      <c r="K9" s="8">
        <v>83.874508000000006</v>
      </c>
    </row>
    <row r="10" spans="1:11" ht="17.100000000000001" customHeight="1">
      <c r="A10" s="10" t="s">
        <v>1242</v>
      </c>
      <c r="B10" s="8">
        <v>393.57481899999999</v>
      </c>
      <c r="C10" s="8">
        <v>41.780560000000001</v>
      </c>
      <c r="D10" s="8">
        <v>89.455619999999996</v>
      </c>
      <c r="E10" s="8">
        <v>26.794799999999999</v>
      </c>
      <c r="F10" s="8">
        <v>19.992000000000001</v>
      </c>
      <c r="G10" s="8">
        <v>90.151093000000003</v>
      </c>
      <c r="H10" s="8">
        <v>7.5123610000000003</v>
      </c>
      <c r="I10" s="8">
        <v>1.7627710000000001</v>
      </c>
      <c r="J10" s="8">
        <v>32.251106</v>
      </c>
      <c r="K10" s="8">
        <v>83.874508000000006</v>
      </c>
    </row>
    <row r="11" spans="1:11" ht="17.100000000000001" customHeight="1">
      <c r="A11" s="10" t="s">
        <v>1243</v>
      </c>
      <c r="B11" s="8">
        <v>393.57481899999999</v>
      </c>
      <c r="C11" s="8">
        <v>41.780560000000001</v>
      </c>
      <c r="D11" s="8">
        <v>89.455619999999996</v>
      </c>
      <c r="E11" s="8">
        <v>26.794799999999999</v>
      </c>
      <c r="F11" s="8">
        <v>19.992000000000001</v>
      </c>
      <c r="G11" s="8">
        <v>90.151093000000003</v>
      </c>
      <c r="H11" s="8">
        <v>7.5123610000000003</v>
      </c>
      <c r="I11" s="8">
        <v>1.7627710000000001</v>
      </c>
      <c r="J11" s="8">
        <v>32.251106</v>
      </c>
      <c r="K11" s="8">
        <v>83.874508000000006</v>
      </c>
    </row>
  </sheetData>
  <mergeCells count="4">
    <mergeCell ref="A2:K2"/>
    <mergeCell ref="A3:C3"/>
    <mergeCell ref="B4:K4"/>
    <mergeCell ref="A4:A5"/>
  </mergeCells>
  <phoneticPr fontId="102" type="noConversion"/>
  <pageMargins left="0.70763888888888904" right="0.70763888888888904" top="0.74791666666666701" bottom="0.74791666666666701" header="0.31388888888888899" footer="0.31388888888888899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70" zoomScaleNormal="100" zoomScaleSheetLayoutView="70" workbookViewId="0">
      <selection activeCell="D12" sqref="D12"/>
    </sheetView>
  </sheetViews>
  <sheetFormatPr defaultColWidth="9" defaultRowHeight="13.5"/>
  <cols>
    <col min="1" max="1" width="26" customWidth="1"/>
    <col min="2" max="2" width="17.375" customWidth="1"/>
    <col min="3" max="3" width="16.75" customWidth="1"/>
    <col min="4" max="4" width="16" customWidth="1"/>
    <col min="5" max="5" width="17.375" customWidth="1"/>
    <col min="6" max="6" width="23.75" customWidth="1"/>
    <col min="7" max="7" width="18" customWidth="1"/>
    <col min="8" max="8" width="17" customWidth="1"/>
    <col min="9" max="9" width="17.875" customWidth="1"/>
    <col min="10" max="10" width="17" customWidth="1"/>
  </cols>
  <sheetData>
    <row r="1" spans="1:10" ht="18.75" customHeight="1">
      <c r="A1" s="280" t="s">
        <v>55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28.5" customHeight="1">
      <c r="A2" s="324" t="s">
        <v>56</v>
      </c>
      <c r="B2" s="324"/>
      <c r="C2" s="324"/>
      <c r="D2" s="324"/>
      <c r="E2" s="324"/>
      <c r="F2" s="324"/>
      <c r="G2" s="324"/>
      <c r="H2" s="324"/>
      <c r="I2" s="324"/>
      <c r="J2" s="324"/>
    </row>
    <row r="3" spans="1:10" ht="14.25">
      <c r="A3" s="325"/>
      <c r="B3" s="325"/>
      <c r="C3" s="325"/>
      <c r="D3" s="325"/>
      <c r="E3" s="325"/>
      <c r="F3" s="325"/>
      <c r="G3" s="326" t="s">
        <v>26</v>
      </c>
      <c r="H3" s="326"/>
      <c r="I3" s="326"/>
      <c r="J3" s="326"/>
    </row>
    <row r="4" spans="1:10" ht="14.25">
      <c r="A4" s="282" t="s">
        <v>57</v>
      </c>
      <c r="B4" s="282" t="s">
        <v>58</v>
      </c>
      <c r="C4" s="282" t="s">
        <v>59</v>
      </c>
      <c r="D4" s="282" t="s">
        <v>30</v>
      </c>
      <c r="E4" s="282" t="s">
        <v>31</v>
      </c>
      <c r="F4" s="282" t="s">
        <v>60</v>
      </c>
      <c r="G4" s="282" t="s">
        <v>58</v>
      </c>
      <c r="H4" s="282" t="s">
        <v>59</v>
      </c>
      <c r="I4" s="282" t="s">
        <v>30</v>
      </c>
      <c r="J4" s="282" t="s">
        <v>31</v>
      </c>
    </row>
    <row r="5" spans="1:10" ht="15.75">
      <c r="A5" s="283" t="s">
        <v>61</v>
      </c>
      <c r="B5" s="284">
        <f>B6+B15+B22</f>
        <v>1501162</v>
      </c>
      <c r="C5" s="284">
        <f t="shared" ref="C5:E5" si="0">C6+C15+C22</f>
        <v>1723331</v>
      </c>
      <c r="D5" s="284">
        <f t="shared" si="0"/>
        <v>1868533</v>
      </c>
      <c r="E5" s="284">
        <f t="shared" si="0"/>
        <v>1879791</v>
      </c>
      <c r="F5" s="283" t="s">
        <v>61</v>
      </c>
      <c r="G5" s="284">
        <f>G6+G15+G22</f>
        <v>1501158</v>
      </c>
      <c r="H5" s="284">
        <f t="shared" ref="H5:J5" si="1">H6+H15+H22</f>
        <v>1723331</v>
      </c>
      <c r="I5" s="284">
        <f t="shared" si="1"/>
        <v>1868533</v>
      </c>
      <c r="J5" s="284">
        <f t="shared" si="1"/>
        <v>1879791</v>
      </c>
    </row>
    <row r="6" spans="1:10" ht="15.75">
      <c r="A6" s="285" t="s">
        <v>62</v>
      </c>
      <c r="B6" s="286">
        <f>B7+B8</f>
        <v>1236332</v>
      </c>
      <c r="C6" s="286">
        <f t="shared" ref="C6:E6" si="2">C7+C8</f>
        <v>1190500</v>
      </c>
      <c r="D6" s="286">
        <f t="shared" si="2"/>
        <v>1281439</v>
      </c>
      <c r="E6" s="286">
        <f t="shared" si="2"/>
        <v>1287068</v>
      </c>
      <c r="F6" s="285" t="s">
        <v>63</v>
      </c>
      <c r="G6" s="286">
        <f>G7+G8</f>
        <v>1236328</v>
      </c>
      <c r="H6" s="286">
        <f t="shared" ref="H6:J6" si="3">H7+H8</f>
        <v>1190500</v>
      </c>
      <c r="I6" s="286">
        <f t="shared" si="3"/>
        <v>1281439</v>
      </c>
      <c r="J6" s="286">
        <f t="shared" si="3"/>
        <v>1287068</v>
      </c>
    </row>
    <row r="7" spans="1:10" ht="32.25" customHeight="1">
      <c r="A7" s="287" t="s">
        <v>64</v>
      </c>
      <c r="B7" s="288">
        <v>733269</v>
      </c>
      <c r="C7" s="288">
        <v>625000</v>
      </c>
      <c r="D7" s="288">
        <v>672409</v>
      </c>
      <c r="E7" s="288">
        <v>672409</v>
      </c>
      <c r="F7" s="287" t="s">
        <v>65</v>
      </c>
      <c r="G7" s="288">
        <v>990428</v>
      </c>
      <c r="H7" s="288">
        <v>941400</v>
      </c>
      <c r="I7" s="288">
        <v>827839</v>
      </c>
      <c r="J7" s="288">
        <v>827839</v>
      </c>
    </row>
    <row r="8" spans="1:10" ht="36" customHeight="1">
      <c r="A8" s="289" t="s">
        <v>66</v>
      </c>
      <c r="B8" s="288">
        <f>SUM(B9:B14)</f>
        <v>503063</v>
      </c>
      <c r="C8" s="288">
        <f t="shared" ref="C8:E8" si="4">SUM(C9:C14)</f>
        <v>565500</v>
      </c>
      <c r="D8" s="288">
        <f t="shared" si="4"/>
        <v>609030</v>
      </c>
      <c r="E8" s="288">
        <f t="shared" si="4"/>
        <v>614659</v>
      </c>
      <c r="F8" s="289" t="s">
        <v>67</v>
      </c>
      <c r="G8" s="288">
        <f>SUM(G9:G14)</f>
        <v>245900</v>
      </c>
      <c r="H8" s="288">
        <f t="shared" ref="H8:J8" si="5">SUM(H9:H14)</f>
        <v>249100</v>
      </c>
      <c r="I8" s="288">
        <f t="shared" si="5"/>
        <v>453600</v>
      </c>
      <c r="J8" s="288">
        <f t="shared" si="5"/>
        <v>459229</v>
      </c>
    </row>
    <row r="9" spans="1:10" ht="36" customHeight="1">
      <c r="A9" s="289" t="s">
        <v>68</v>
      </c>
      <c r="B9" s="288">
        <v>272045</v>
      </c>
      <c r="C9" s="288">
        <v>300000</v>
      </c>
      <c r="D9" s="288">
        <v>320013</v>
      </c>
      <c r="E9" s="288">
        <v>320013</v>
      </c>
      <c r="F9" s="289" t="s">
        <v>69</v>
      </c>
      <c r="G9" s="288">
        <v>115000</v>
      </c>
      <c r="H9" s="288">
        <v>105200</v>
      </c>
      <c r="I9" s="288">
        <v>111928</v>
      </c>
      <c r="J9" s="288">
        <v>111928</v>
      </c>
    </row>
    <row r="10" spans="1:10" ht="36" customHeight="1">
      <c r="A10" s="289" t="s">
        <v>70</v>
      </c>
      <c r="B10" s="288">
        <v>19706</v>
      </c>
      <c r="C10" s="288">
        <v>44706</v>
      </c>
      <c r="D10" s="288">
        <v>44706</v>
      </c>
      <c r="E10" s="288">
        <v>44706</v>
      </c>
      <c r="F10" s="289" t="s">
        <v>71</v>
      </c>
      <c r="G10" s="288">
        <v>70000</v>
      </c>
      <c r="H10" s="288">
        <v>83000</v>
      </c>
      <c r="I10" s="288">
        <v>92360</v>
      </c>
      <c r="J10" s="288">
        <v>92360</v>
      </c>
    </row>
    <row r="11" spans="1:10" ht="28.5">
      <c r="A11" s="289" t="s">
        <v>72</v>
      </c>
      <c r="B11" s="288">
        <v>70000</v>
      </c>
      <c r="C11" s="288">
        <v>80000</v>
      </c>
      <c r="D11" s="288">
        <v>102839</v>
      </c>
      <c r="E11" s="288">
        <v>108468</v>
      </c>
      <c r="F11" s="290" t="s">
        <v>73</v>
      </c>
      <c r="G11" s="288"/>
      <c r="H11" s="288"/>
      <c r="I11" s="288">
        <v>117878</v>
      </c>
      <c r="J11" s="298">
        <v>117878</v>
      </c>
    </row>
    <row r="12" spans="1:10" ht="42" customHeight="1">
      <c r="A12" s="289" t="s">
        <v>74</v>
      </c>
      <c r="B12" s="288">
        <v>60900</v>
      </c>
      <c r="C12" s="288">
        <v>60900</v>
      </c>
      <c r="D12" s="288">
        <v>60900</v>
      </c>
      <c r="E12" s="288">
        <v>60900</v>
      </c>
      <c r="F12" s="289" t="s">
        <v>75</v>
      </c>
      <c r="G12" s="288">
        <v>60900</v>
      </c>
      <c r="H12" s="288">
        <v>60900</v>
      </c>
      <c r="I12" s="288">
        <v>60904</v>
      </c>
      <c r="J12" s="288">
        <v>60904</v>
      </c>
    </row>
    <row r="13" spans="1:10" ht="30.95" customHeight="1">
      <c r="A13" s="289" t="s">
        <v>76</v>
      </c>
      <c r="B13" s="288">
        <v>80412</v>
      </c>
      <c r="C13" s="288">
        <v>79894</v>
      </c>
      <c r="D13" s="288">
        <v>79894</v>
      </c>
      <c r="E13" s="288">
        <v>79894</v>
      </c>
      <c r="F13" s="290" t="s">
        <v>77</v>
      </c>
      <c r="G13" s="288"/>
      <c r="H13" s="288"/>
      <c r="I13" s="288">
        <v>70530</v>
      </c>
      <c r="J13" s="288">
        <v>70530</v>
      </c>
    </row>
    <row r="14" spans="1:10" ht="35.1" customHeight="1">
      <c r="A14" s="291" t="s">
        <v>78</v>
      </c>
      <c r="B14" s="288"/>
      <c r="C14" s="288"/>
      <c r="D14" s="288">
        <v>678</v>
      </c>
      <c r="E14" s="288">
        <v>678</v>
      </c>
      <c r="F14" s="290" t="s">
        <v>79</v>
      </c>
      <c r="G14" s="292"/>
      <c r="H14" s="292"/>
      <c r="I14" s="299"/>
      <c r="J14" s="299">
        <v>5629</v>
      </c>
    </row>
    <row r="15" spans="1:10" ht="28.5">
      <c r="A15" s="293" t="s">
        <v>80</v>
      </c>
      <c r="B15" s="286">
        <f>B16+B17</f>
        <v>261705</v>
      </c>
      <c r="C15" s="286">
        <f t="shared" ref="C15:E15" si="6">C16+C17</f>
        <v>529706</v>
      </c>
      <c r="D15" s="286">
        <f t="shared" si="6"/>
        <v>583370</v>
      </c>
      <c r="E15" s="286">
        <f t="shared" si="6"/>
        <v>588999</v>
      </c>
      <c r="F15" s="293" t="s">
        <v>81</v>
      </c>
      <c r="G15" s="286">
        <f>G16+G17</f>
        <v>261705</v>
      </c>
      <c r="H15" s="286">
        <f t="shared" ref="H15:J15" si="7">H16+H17</f>
        <v>529706</v>
      </c>
      <c r="I15" s="286">
        <f t="shared" si="7"/>
        <v>583370</v>
      </c>
      <c r="J15" s="286">
        <f t="shared" si="7"/>
        <v>588999</v>
      </c>
    </row>
    <row r="16" spans="1:10" ht="27.95" customHeight="1">
      <c r="A16" s="289" t="s">
        <v>82</v>
      </c>
      <c r="B16" s="288">
        <v>1200</v>
      </c>
      <c r="C16" s="288">
        <v>1200</v>
      </c>
      <c r="D16" s="288">
        <v>3959</v>
      </c>
      <c r="E16" s="288">
        <v>3959</v>
      </c>
      <c r="F16" s="289" t="s">
        <v>83</v>
      </c>
      <c r="G16" s="288">
        <v>191505</v>
      </c>
      <c r="H16" s="288">
        <v>449506</v>
      </c>
      <c r="I16" s="288">
        <v>420662</v>
      </c>
      <c r="J16" s="288">
        <v>420662</v>
      </c>
    </row>
    <row r="17" spans="1:10" ht="27" customHeight="1">
      <c r="A17" s="289" t="s">
        <v>66</v>
      </c>
      <c r="B17" s="294">
        <f>SUM(B18:B21)</f>
        <v>260505</v>
      </c>
      <c r="C17" s="294">
        <f t="shared" ref="C17:E17" si="8">SUM(C18:C21)</f>
        <v>528506</v>
      </c>
      <c r="D17" s="294">
        <f t="shared" si="8"/>
        <v>579411</v>
      </c>
      <c r="E17" s="294">
        <f t="shared" si="8"/>
        <v>585040</v>
      </c>
      <c r="F17" s="289" t="s">
        <v>67</v>
      </c>
      <c r="G17" s="288">
        <f>SUM(G18:G21)</f>
        <v>70200</v>
      </c>
      <c r="H17" s="288">
        <f>SUM(H18:H21)</f>
        <v>80200</v>
      </c>
      <c r="I17" s="288">
        <f>SUM(I18:I21)</f>
        <v>162708</v>
      </c>
      <c r="J17" s="288">
        <f>SUM(J18:J21)</f>
        <v>168337</v>
      </c>
    </row>
    <row r="18" spans="1:10" ht="32.1" customHeight="1">
      <c r="A18" s="289" t="s">
        <v>68</v>
      </c>
      <c r="B18" s="288">
        <v>206600</v>
      </c>
      <c r="C18" s="288">
        <v>271600</v>
      </c>
      <c r="D18" s="288">
        <v>322505</v>
      </c>
      <c r="E18" s="288">
        <v>322505</v>
      </c>
      <c r="F18" s="287" t="s">
        <v>84</v>
      </c>
      <c r="G18" s="288">
        <v>200</v>
      </c>
      <c r="H18" s="288">
        <v>200</v>
      </c>
      <c r="I18" s="288">
        <v>622</v>
      </c>
      <c r="J18" s="288">
        <v>622</v>
      </c>
    </row>
    <row r="19" spans="1:10" ht="38.1" customHeight="1">
      <c r="A19" s="289" t="s">
        <v>85</v>
      </c>
      <c r="B19" s="288">
        <v>7000</v>
      </c>
      <c r="C19" s="288">
        <v>210000</v>
      </c>
      <c r="D19" s="288">
        <v>210000</v>
      </c>
      <c r="E19" s="288">
        <v>210000</v>
      </c>
      <c r="F19" s="287" t="s">
        <v>71</v>
      </c>
      <c r="G19" s="295"/>
      <c r="H19" s="288"/>
      <c r="I19" s="288">
        <v>5505</v>
      </c>
      <c r="J19" s="288">
        <v>5505</v>
      </c>
    </row>
    <row r="20" spans="1:10" ht="32.1" customHeight="1">
      <c r="A20" s="289" t="s">
        <v>86</v>
      </c>
      <c r="B20" s="288">
        <v>46905</v>
      </c>
      <c r="C20" s="288">
        <v>46906</v>
      </c>
      <c r="D20" s="288">
        <v>46906</v>
      </c>
      <c r="E20" s="288">
        <v>46906</v>
      </c>
      <c r="F20" s="296" t="s">
        <v>87</v>
      </c>
      <c r="G20" s="288">
        <v>70000</v>
      </c>
      <c r="H20" s="288">
        <v>80000</v>
      </c>
      <c r="I20" s="288">
        <v>101773</v>
      </c>
      <c r="J20" s="288">
        <v>107402</v>
      </c>
    </row>
    <row r="21" spans="1:10" ht="24.95" customHeight="1">
      <c r="A21" s="289" t="s">
        <v>88</v>
      </c>
      <c r="B21" s="288"/>
      <c r="C21" s="288"/>
      <c r="D21" s="288"/>
      <c r="E21" s="288">
        <v>5629</v>
      </c>
      <c r="F21" s="296" t="s">
        <v>89</v>
      </c>
      <c r="G21" s="288"/>
      <c r="H21" s="288"/>
      <c r="I21" s="288">
        <v>54808</v>
      </c>
      <c r="J21" s="288">
        <v>54808</v>
      </c>
    </row>
    <row r="22" spans="1:10" ht="28.5">
      <c r="A22" s="285" t="s">
        <v>90</v>
      </c>
      <c r="B22" s="286">
        <f>B23+B24</f>
        <v>3125</v>
      </c>
      <c r="C22" s="286">
        <f t="shared" ref="C22:E22" si="9">C23+C24</f>
        <v>3125</v>
      </c>
      <c r="D22" s="286">
        <f t="shared" si="9"/>
        <v>3724</v>
      </c>
      <c r="E22" s="286">
        <f t="shared" si="9"/>
        <v>3724</v>
      </c>
      <c r="F22" s="285" t="s">
        <v>91</v>
      </c>
      <c r="G22" s="286">
        <f>G23+G24</f>
        <v>3125</v>
      </c>
      <c r="H22" s="286">
        <f t="shared" ref="H22:J22" si="10">H23+H24</f>
        <v>3125</v>
      </c>
      <c r="I22" s="286">
        <f t="shared" si="10"/>
        <v>3724</v>
      </c>
      <c r="J22" s="286">
        <f t="shared" si="10"/>
        <v>3724</v>
      </c>
    </row>
    <row r="23" spans="1:10" ht="23.1" customHeight="1">
      <c r="A23" s="289" t="s">
        <v>82</v>
      </c>
      <c r="B23" s="288">
        <v>2265</v>
      </c>
      <c r="C23" s="288">
        <v>2265</v>
      </c>
      <c r="D23" s="288">
        <v>2369</v>
      </c>
      <c r="E23" s="288">
        <v>2369</v>
      </c>
      <c r="F23" s="289" t="s">
        <v>83</v>
      </c>
      <c r="G23" s="288">
        <v>3125</v>
      </c>
      <c r="H23" s="288">
        <v>3125</v>
      </c>
      <c r="I23" s="288">
        <v>1615</v>
      </c>
      <c r="J23" s="288">
        <v>1615</v>
      </c>
    </row>
    <row r="24" spans="1:10" ht="23.1" customHeight="1">
      <c r="A24" s="289" t="s">
        <v>66</v>
      </c>
      <c r="B24" s="297">
        <f>SUM(B25:B27)</f>
        <v>860</v>
      </c>
      <c r="C24" s="297">
        <f t="shared" ref="C24:E24" si="11">SUM(C25:C27)</f>
        <v>860</v>
      </c>
      <c r="D24" s="297">
        <f t="shared" si="11"/>
        <v>1355</v>
      </c>
      <c r="E24" s="297">
        <f t="shared" si="11"/>
        <v>1355</v>
      </c>
      <c r="F24" s="289" t="s">
        <v>67</v>
      </c>
      <c r="G24" s="288">
        <f>SUM(G25:G27)</f>
        <v>0</v>
      </c>
      <c r="H24" s="288">
        <f t="shared" ref="H24:J24" si="12">SUM(H25:H27)</f>
        <v>0</v>
      </c>
      <c r="I24" s="288">
        <f t="shared" si="12"/>
        <v>2109</v>
      </c>
      <c r="J24" s="288">
        <f t="shared" si="12"/>
        <v>2109</v>
      </c>
    </row>
    <row r="25" spans="1:10" ht="23.1" customHeight="1">
      <c r="A25" s="289" t="s">
        <v>68</v>
      </c>
      <c r="B25" s="288"/>
      <c r="C25" s="288"/>
      <c r="D25" s="288">
        <v>495</v>
      </c>
      <c r="E25" s="288">
        <v>495</v>
      </c>
      <c r="F25" s="289" t="s">
        <v>92</v>
      </c>
      <c r="G25" s="288"/>
      <c r="H25" s="288"/>
      <c r="I25" s="288">
        <v>1066</v>
      </c>
      <c r="J25" s="288">
        <v>1066</v>
      </c>
    </row>
    <row r="26" spans="1:10" ht="23.1" customHeight="1">
      <c r="A26" s="289"/>
      <c r="B26" s="288"/>
      <c r="C26" s="288"/>
      <c r="D26" s="288"/>
      <c r="E26" s="288"/>
      <c r="F26" s="289" t="s">
        <v>93</v>
      </c>
      <c r="G26" s="288"/>
      <c r="H26" s="288"/>
      <c r="I26" s="288">
        <v>394</v>
      </c>
      <c r="J26" s="288">
        <v>394</v>
      </c>
    </row>
    <row r="27" spans="1:10" ht="23.1" customHeight="1">
      <c r="A27" s="289" t="s">
        <v>94</v>
      </c>
      <c r="B27" s="288">
        <v>860</v>
      </c>
      <c r="C27" s="288">
        <v>860</v>
      </c>
      <c r="D27" s="288">
        <v>860</v>
      </c>
      <c r="E27" s="288">
        <v>860</v>
      </c>
      <c r="F27" s="289" t="s">
        <v>95</v>
      </c>
      <c r="G27" s="288"/>
      <c r="H27" s="288"/>
      <c r="I27" s="288">
        <v>649</v>
      </c>
      <c r="J27" s="288">
        <v>649</v>
      </c>
    </row>
    <row r="28" spans="1:10" ht="37.5" customHeight="1"/>
  </sheetData>
  <mergeCells count="3">
    <mergeCell ref="A2:J2"/>
    <mergeCell ref="A3:F3"/>
    <mergeCell ref="G3:J3"/>
  </mergeCells>
  <phoneticPr fontId="102" type="noConversion"/>
  <printOptions horizontalCentered="1"/>
  <pageMargins left="0.55000000000000004" right="0.47152777777777799" top="0.51180555555555596" bottom="0.75138888888888899" header="0.297916666666667" footer="0.297916666666667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1"/>
  <sheetViews>
    <sheetView view="pageBreakPreview" topLeftCell="A11" zoomScale="70" zoomScaleNormal="40" zoomScaleSheetLayoutView="70" workbookViewId="0">
      <selection activeCell="D25" sqref="D25"/>
    </sheetView>
  </sheetViews>
  <sheetFormatPr defaultColWidth="10" defaultRowHeight="13.15" customHeight="1"/>
  <cols>
    <col min="1" max="1" width="35.25" style="226" customWidth="1"/>
    <col min="2" max="2" width="14.375" style="226" customWidth="1"/>
    <col min="3" max="4" width="14.125" style="226" customWidth="1"/>
    <col min="5" max="5" width="11" style="230" customWidth="1"/>
    <col min="6" max="6" width="9.75" style="230" hidden="1" customWidth="1"/>
    <col min="7" max="7" width="13" style="230" customWidth="1"/>
    <col min="8" max="8" width="11.75" style="231" customWidth="1"/>
    <col min="9" max="9" width="35.25" style="226" customWidth="1"/>
    <col min="10" max="12" width="15.75" style="226" customWidth="1"/>
    <col min="13" max="13" width="14.75" style="232" customWidth="1"/>
    <col min="14" max="14" width="9.75" style="232" hidden="1" customWidth="1"/>
    <col min="15" max="15" width="12" style="232" customWidth="1"/>
    <col min="16" max="16" width="13.5" style="233" customWidth="1"/>
    <col min="17" max="258" width="10" style="226" customWidth="1"/>
    <col min="259" max="16384" width="10" style="234"/>
  </cols>
  <sheetData>
    <row r="1" spans="1:16" s="226" customFormat="1" ht="14.25">
      <c r="A1" s="235" t="s">
        <v>96</v>
      </c>
      <c r="B1" s="235"/>
      <c r="C1" s="235"/>
      <c r="D1" s="235"/>
      <c r="E1" s="230"/>
      <c r="F1" s="230"/>
      <c r="G1" s="230"/>
      <c r="H1" s="231"/>
      <c r="M1" s="232"/>
      <c r="N1" s="232"/>
      <c r="O1" s="232"/>
      <c r="P1" s="233"/>
    </row>
    <row r="2" spans="1:16" s="279" customFormat="1" ht="35.25" customHeight="1">
      <c r="A2" s="327" t="s">
        <v>97</v>
      </c>
      <c r="B2" s="328"/>
      <c r="C2" s="328"/>
      <c r="D2" s="328"/>
      <c r="E2" s="328"/>
      <c r="F2" s="328"/>
      <c r="G2" s="328"/>
      <c r="H2" s="329"/>
      <c r="I2" s="328"/>
      <c r="J2" s="328"/>
      <c r="K2" s="328"/>
      <c r="L2" s="328"/>
      <c r="M2" s="328"/>
      <c r="N2" s="328"/>
      <c r="O2" s="328"/>
      <c r="P2" s="330"/>
    </row>
    <row r="3" spans="1:16" s="226" customFormat="1" ht="25.5" customHeight="1">
      <c r="A3" s="236"/>
      <c r="B3" s="236"/>
      <c r="C3" s="236"/>
      <c r="D3" s="236"/>
      <c r="E3" s="237"/>
      <c r="F3" s="237"/>
      <c r="G3" s="237"/>
      <c r="H3" s="259"/>
      <c r="I3" s="260"/>
      <c r="J3" s="260"/>
      <c r="K3" s="260"/>
      <c r="L3" s="260"/>
      <c r="M3" s="261" t="s">
        <v>26</v>
      </c>
      <c r="N3" s="262"/>
      <c r="O3" s="262"/>
      <c r="P3" s="276"/>
    </row>
    <row r="4" spans="1:16" s="227" customFormat="1" ht="41.1" customHeight="1">
      <c r="A4" s="238" t="s">
        <v>98</v>
      </c>
      <c r="B4" s="238" t="s">
        <v>58</v>
      </c>
      <c r="C4" s="238" t="s">
        <v>59</v>
      </c>
      <c r="D4" s="238" t="s">
        <v>30</v>
      </c>
      <c r="E4" s="239" t="s">
        <v>31</v>
      </c>
      <c r="F4" s="239" t="s">
        <v>99</v>
      </c>
      <c r="G4" s="240" t="s">
        <v>100</v>
      </c>
      <c r="H4" s="263" t="s">
        <v>101</v>
      </c>
      <c r="I4" s="238" t="s">
        <v>102</v>
      </c>
      <c r="J4" s="238" t="s">
        <v>58</v>
      </c>
      <c r="K4" s="238" t="s">
        <v>59</v>
      </c>
      <c r="L4" s="238" t="s">
        <v>30</v>
      </c>
      <c r="M4" s="239" t="s">
        <v>31</v>
      </c>
      <c r="N4" s="239" t="s">
        <v>99</v>
      </c>
      <c r="O4" s="240" t="s">
        <v>100</v>
      </c>
      <c r="P4" s="263" t="s">
        <v>101</v>
      </c>
    </row>
    <row r="5" spans="1:16" s="227" customFormat="1" ht="22.15" customHeight="1">
      <c r="A5" s="241" t="s">
        <v>61</v>
      </c>
      <c r="B5" s="242">
        <f t="shared" ref="B5:E5" si="0">B6+B31</f>
        <v>1236332</v>
      </c>
      <c r="C5" s="242">
        <f t="shared" si="0"/>
        <v>1197379</v>
      </c>
      <c r="D5" s="242">
        <f t="shared" si="0"/>
        <v>1287640</v>
      </c>
      <c r="E5" s="242">
        <f t="shared" si="0"/>
        <v>1293269</v>
      </c>
      <c r="F5" s="242"/>
      <c r="G5" s="242"/>
      <c r="H5" s="244"/>
      <c r="I5" s="264" t="s">
        <v>61</v>
      </c>
      <c r="J5" s="242">
        <f>J6+J31</f>
        <v>1242877</v>
      </c>
      <c r="K5" s="242">
        <f>K6+K31</f>
        <v>1163030</v>
      </c>
      <c r="L5" s="242">
        <f t="shared" ref="L5:M5" si="1">L6+L31</f>
        <v>1287640</v>
      </c>
      <c r="M5" s="242">
        <f t="shared" si="1"/>
        <v>1293269</v>
      </c>
      <c r="N5" s="242"/>
      <c r="O5" s="242"/>
      <c r="P5" s="277"/>
    </row>
    <row r="6" spans="1:16" s="227" customFormat="1" ht="22.15" customHeight="1">
      <c r="A6" s="243" t="s">
        <v>103</v>
      </c>
      <c r="B6" s="242">
        <f>B7+B21</f>
        <v>733269</v>
      </c>
      <c r="C6" s="242">
        <f>C7+C21</f>
        <v>625000</v>
      </c>
      <c r="D6" s="242">
        <f t="shared" ref="D6:F6" si="2">D7+D21</f>
        <v>672409</v>
      </c>
      <c r="E6" s="242">
        <f t="shared" si="2"/>
        <v>672409</v>
      </c>
      <c r="F6" s="242">
        <f t="shared" si="2"/>
        <v>733269</v>
      </c>
      <c r="G6" s="244">
        <f>E6/C6*100</f>
        <v>107.58544000000001</v>
      </c>
      <c r="H6" s="244">
        <f>(E6-F6)/F6*100</f>
        <v>-8.2998190295785008</v>
      </c>
      <c r="I6" s="265" t="s">
        <v>104</v>
      </c>
      <c r="J6" s="266">
        <f>SUM(J7:J29)</f>
        <v>1066977</v>
      </c>
      <c r="K6" s="266">
        <f>SUM(K7:K30)</f>
        <v>996930</v>
      </c>
      <c r="L6" s="266">
        <f t="shared" ref="L6:N6" si="3">SUM(L7:L30)</f>
        <v>914962</v>
      </c>
      <c r="M6" s="266">
        <f t="shared" si="3"/>
        <v>914962</v>
      </c>
      <c r="N6" s="266">
        <f t="shared" si="3"/>
        <v>1003620</v>
      </c>
      <c r="O6" s="244">
        <f>M6/K6*100</f>
        <v>91.777958332079507</v>
      </c>
      <c r="P6" s="244">
        <f>(M6-N6)/N6*100</f>
        <v>-8.8338215659313306</v>
      </c>
    </row>
    <row r="7" spans="1:16" s="228" customFormat="1" ht="22.15" customHeight="1">
      <c r="A7" s="245" t="s">
        <v>105</v>
      </c>
      <c r="B7" s="246">
        <f>SUM(B8:B20)</f>
        <v>623000</v>
      </c>
      <c r="C7" s="246">
        <f>SUM(C8:C20)</f>
        <v>531000</v>
      </c>
      <c r="D7" s="246">
        <f t="shared" ref="D7:F7" si="4">SUM(D8:D20)</f>
        <v>549774</v>
      </c>
      <c r="E7" s="246">
        <f t="shared" si="4"/>
        <v>549774</v>
      </c>
      <c r="F7" s="246">
        <f t="shared" si="4"/>
        <v>623534</v>
      </c>
      <c r="G7" s="244">
        <f t="shared" ref="G7:G25" si="5">E7/C7*100</f>
        <v>103.535593220339</v>
      </c>
      <c r="H7" s="244">
        <f t="shared" ref="H7:H27" si="6">(E7-F7)/F7*100</f>
        <v>-11.8293469161265</v>
      </c>
      <c r="I7" s="267" t="s">
        <v>106</v>
      </c>
      <c r="J7" s="246">
        <v>89811</v>
      </c>
      <c r="K7" s="246">
        <v>83249</v>
      </c>
      <c r="L7" s="246">
        <f>M7</f>
        <v>78984</v>
      </c>
      <c r="M7" s="246">
        <v>78984</v>
      </c>
      <c r="N7" s="246">
        <v>71034</v>
      </c>
      <c r="O7" s="244">
        <f t="shared" ref="O7:O30" si="7">M7/K7*100</f>
        <v>94.876815337121201</v>
      </c>
      <c r="P7" s="244">
        <f>(M7-N7)/N7*100</f>
        <v>11.1918236337529</v>
      </c>
    </row>
    <row r="8" spans="1:16" s="228" customFormat="1" ht="22.15" customHeight="1">
      <c r="A8" s="245" t="s">
        <v>107</v>
      </c>
      <c r="B8" s="246">
        <v>178904</v>
      </c>
      <c r="C8" s="246">
        <v>152320</v>
      </c>
      <c r="D8" s="246">
        <v>164900</v>
      </c>
      <c r="E8" s="246">
        <v>164900</v>
      </c>
      <c r="F8" s="246">
        <v>171198</v>
      </c>
      <c r="G8" s="244">
        <f t="shared" si="5"/>
        <v>108.258928571429</v>
      </c>
      <c r="H8" s="244">
        <f t="shared" si="6"/>
        <v>-3.6787812941740001</v>
      </c>
      <c r="I8" s="267" t="s">
        <v>108</v>
      </c>
      <c r="J8" s="246">
        <v>531</v>
      </c>
      <c r="K8" s="246">
        <v>635</v>
      </c>
      <c r="L8" s="246">
        <f t="shared" ref="L8:L30" si="8">M8</f>
        <v>635</v>
      </c>
      <c r="M8" s="246">
        <v>635</v>
      </c>
      <c r="N8" s="246">
        <v>806</v>
      </c>
      <c r="O8" s="244">
        <f t="shared" si="7"/>
        <v>100</v>
      </c>
      <c r="P8" s="244">
        <f t="shared" ref="P8:P26" si="9">(M8-N8)/N8*100</f>
        <v>-21.215880893300199</v>
      </c>
    </row>
    <row r="9" spans="1:16" s="228" customFormat="1" ht="22.15" customHeight="1">
      <c r="A9" s="245" t="s">
        <v>109</v>
      </c>
      <c r="B9" s="246">
        <v>108909</v>
      </c>
      <c r="C9" s="246">
        <v>91740</v>
      </c>
      <c r="D9" s="246">
        <v>92486</v>
      </c>
      <c r="E9" s="246">
        <v>92486</v>
      </c>
      <c r="F9" s="246">
        <v>103908</v>
      </c>
      <c r="G9" s="244">
        <f t="shared" si="5"/>
        <v>100.8131676477</v>
      </c>
      <c r="H9" s="244">
        <f t="shared" si="6"/>
        <v>-10.9924163683258</v>
      </c>
      <c r="I9" s="267" t="s">
        <v>110</v>
      </c>
      <c r="J9" s="246">
        <v>82717</v>
      </c>
      <c r="K9" s="246">
        <v>82927</v>
      </c>
      <c r="L9" s="246">
        <f t="shared" si="8"/>
        <v>82812</v>
      </c>
      <c r="M9" s="246">
        <v>82812</v>
      </c>
      <c r="N9" s="246">
        <v>91240</v>
      </c>
      <c r="O9" s="244">
        <f t="shared" si="7"/>
        <v>99.861323814921505</v>
      </c>
      <c r="P9" s="244">
        <f t="shared" si="9"/>
        <v>-9.2371766768960999</v>
      </c>
    </row>
    <row r="10" spans="1:16" s="228" customFormat="1" ht="22.15" customHeight="1">
      <c r="A10" s="245" t="s">
        <v>111</v>
      </c>
      <c r="B10" s="246">
        <v>27523</v>
      </c>
      <c r="C10" s="246">
        <v>23450</v>
      </c>
      <c r="D10" s="246">
        <v>26992</v>
      </c>
      <c r="E10" s="246">
        <v>26992</v>
      </c>
      <c r="F10" s="246">
        <v>26989</v>
      </c>
      <c r="G10" s="244">
        <f t="shared" si="5"/>
        <v>115.10447761194</v>
      </c>
      <c r="H10" s="244">
        <f t="shared" si="6"/>
        <v>1.1115639705065E-2</v>
      </c>
      <c r="I10" s="267" t="s">
        <v>112</v>
      </c>
      <c r="J10" s="246">
        <v>138800</v>
      </c>
      <c r="K10" s="246">
        <v>164642</v>
      </c>
      <c r="L10" s="246">
        <f t="shared" si="8"/>
        <v>138860</v>
      </c>
      <c r="M10" s="246">
        <v>138860</v>
      </c>
      <c r="N10" s="246">
        <v>136284</v>
      </c>
      <c r="O10" s="244">
        <f t="shared" si="7"/>
        <v>84.340569235067605</v>
      </c>
      <c r="P10" s="244">
        <f t="shared" si="9"/>
        <v>1.8901705262540001</v>
      </c>
    </row>
    <row r="11" spans="1:16" s="228" customFormat="1" ht="22.15" customHeight="1">
      <c r="A11" s="245" t="s">
        <v>113</v>
      </c>
      <c r="B11" s="246">
        <v>23</v>
      </c>
      <c r="C11" s="246">
        <v>20</v>
      </c>
      <c r="D11" s="246">
        <v>13</v>
      </c>
      <c r="E11" s="246">
        <v>13</v>
      </c>
      <c r="F11" s="246">
        <v>23</v>
      </c>
      <c r="G11" s="244">
        <f t="shared" si="5"/>
        <v>65</v>
      </c>
      <c r="H11" s="244">
        <f t="shared" si="6"/>
        <v>-43.478260869565197</v>
      </c>
      <c r="I11" s="267" t="s">
        <v>114</v>
      </c>
      <c r="J11" s="246">
        <v>32880</v>
      </c>
      <c r="K11" s="246">
        <v>34071</v>
      </c>
      <c r="L11" s="246">
        <f t="shared" si="8"/>
        <v>34071</v>
      </c>
      <c r="M11" s="246">
        <v>34071</v>
      </c>
      <c r="N11" s="246">
        <v>32815</v>
      </c>
      <c r="O11" s="244">
        <f t="shared" si="7"/>
        <v>100</v>
      </c>
      <c r="P11" s="244">
        <f t="shared" si="9"/>
        <v>3.8275179033978399</v>
      </c>
    </row>
    <row r="12" spans="1:16" s="228" customFormat="1" ht="22.15" customHeight="1">
      <c r="A12" s="245" t="s">
        <v>115</v>
      </c>
      <c r="B12" s="246">
        <v>32354</v>
      </c>
      <c r="C12" s="246">
        <v>27510</v>
      </c>
      <c r="D12" s="246">
        <v>30235</v>
      </c>
      <c r="E12" s="246">
        <v>30235</v>
      </c>
      <c r="F12" s="246">
        <v>29355</v>
      </c>
      <c r="G12" s="244">
        <f t="shared" si="5"/>
        <v>109.90548891312299</v>
      </c>
      <c r="H12" s="244">
        <f t="shared" si="6"/>
        <v>2.99778572645205</v>
      </c>
      <c r="I12" s="267" t="s">
        <v>116</v>
      </c>
      <c r="J12" s="246">
        <v>14490</v>
      </c>
      <c r="K12" s="246">
        <v>11055</v>
      </c>
      <c r="L12" s="246">
        <f t="shared" si="8"/>
        <v>11051</v>
      </c>
      <c r="M12" s="246">
        <v>11051</v>
      </c>
      <c r="N12" s="246">
        <v>10584</v>
      </c>
      <c r="O12" s="244">
        <f t="shared" si="7"/>
        <v>99.963817277250101</v>
      </c>
      <c r="P12" s="244">
        <f t="shared" si="9"/>
        <v>4.4123204837490499</v>
      </c>
    </row>
    <row r="13" spans="1:16" s="228" customFormat="1" ht="22.15" customHeight="1">
      <c r="A13" s="245" t="s">
        <v>117</v>
      </c>
      <c r="B13" s="246">
        <v>28083</v>
      </c>
      <c r="C13" s="246">
        <v>24000</v>
      </c>
      <c r="D13" s="246">
        <v>24734</v>
      </c>
      <c r="E13" s="246">
        <v>24734</v>
      </c>
      <c r="F13" s="246">
        <v>28031</v>
      </c>
      <c r="G13" s="244">
        <f t="shared" si="5"/>
        <v>103.058333333333</v>
      </c>
      <c r="H13" s="244">
        <f t="shared" si="6"/>
        <v>-11.7619778102815</v>
      </c>
      <c r="I13" s="267" t="s">
        <v>118</v>
      </c>
      <c r="J13" s="246">
        <v>119567</v>
      </c>
      <c r="K13" s="246">
        <v>111353</v>
      </c>
      <c r="L13" s="246">
        <f t="shared" si="8"/>
        <v>101590</v>
      </c>
      <c r="M13" s="246">
        <v>101590</v>
      </c>
      <c r="N13" s="246">
        <v>82707</v>
      </c>
      <c r="O13" s="244">
        <f t="shared" si="7"/>
        <v>91.232387093297902</v>
      </c>
      <c r="P13" s="244">
        <f t="shared" si="9"/>
        <v>22.831199293892901</v>
      </c>
    </row>
    <row r="14" spans="1:16" s="228" customFormat="1" ht="22.15" customHeight="1">
      <c r="A14" s="245" t="s">
        <v>119</v>
      </c>
      <c r="B14" s="246">
        <v>24872</v>
      </c>
      <c r="C14" s="246">
        <v>25000</v>
      </c>
      <c r="D14" s="246">
        <v>28098</v>
      </c>
      <c r="E14" s="246">
        <v>28098</v>
      </c>
      <c r="F14" s="246">
        <v>24872</v>
      </c>
      <c r="G14" s="244">
        <f t="shared" si="5"/>
        <v>112.392</v>
      </c>
      <c r="H14" s="244">
        <f t="shared" si="6"/>
        <v>12.9704084914764</v>
      </c>
      <c r="I14" s="267" t="s">
        <v>120</v>
      </c>
      <c r="J14" s="246">
        <v>70111</v>
      </c>
      <c r="K14" s="246">
        <v>77936</v>
      </c>
      <c r="L14" s="246">
        <f t="shared" si="8"/>
        <v>66713</v>
      </c>
      <c r="M14" s="246">
        <v>66713</v>
      </c>
      <c r="N14" s="246">
        <v>58605</v>
      </c>
      <c r="O14" s="244">
        <f t="shared" si="7"/>
        <v>85.599722849517605</v>
      </c>
      <c r="P14" s="244">
        <f t="shared" si="9"/>
        <v>13.834997013906699</v>
      </c>
    </row>
    <row r="15" spans="1:16" s="228" customFormat="1" ht="22.15" customHeight="1">
      <c r="A15" s="245" t="s">
        <v>121</v>
      </c>
      <c r="B15" s="246">
        <v>24441</v>
      </c>
      <c r="C15" s="246">
        <v>20830</v>
      </c>
      <c r="D15" s="246">
        <v>16010</v>
      </c>
      <c r="E15" s="246">
        <v>16010</v>
      </c>
      <c r="F15" s="246">
        <v>23941</v>
      </c>
      <c r="G15" s="244">
        <f t="shared" si="5"/>
        <v>76.860297647623597</v>
      </c>
      <c r="H15" s="244">
        <f t="shared" si="6"/>
        <v>-33.127271208387299</v>
      </c>
      <c r="I15" s="267" t="s">
        <v>122</v>
      </c>
      <c r="J15" s="246">
        <v>20119</v>
      </c>
      <c r="K15" s="246">
        <v>23230</v>
      </c>
      <c r="L15" s="246">
        <f t="shared" si="8"/>
        <v>21142</v>
      </c>
      <c r="M15" s="246">
        <v>21142</v>
      </c>
      <c r="N15" s="246">
        <v>20811</v>
      </c>
      <c r="O15" s="244">
        <f t="shared" si="7"/>
        <v>91.011622901420594</v>
      </c>
      <c r="P15" s="244">
        <f t="shared" si="9"/>
        <v>1.5905050213829199</v>
      </c>
    </row>
    <row r="16" spans="1:16" s="228" customFormat="1" ht="22.15" customHeight="1">
      <c r="A16" s="245" t="s">
        <v>123</v>
      </c>
      <c r="B16" s="246">
        <v>87823</v>
      </c>
      <c r="C16" s="246">
        <v>74850</v>
      </c>
      <c r="D16" s="246">
        <v>69802</v>
      </c>
      <c r="E16" s="246">
        <v>69802</v>
      </c>
      <c r="F16" s="246">
        <v>107823</v>
      </c>
      <c r="G16" s="244">
        <f t="shared" si="5"/>
        <v>93.255845023380104</v>
      </c>
      <c r="H16" s="244">
        <f t="shared" si="6"/>
        <v>-35.262420819305703</v>
      </c>
      <c r="I16" s="267" t="s">
        <v>124</v>
      </c>
      <c r="J16" s="246">
        <v>289109</v>
      </c>
      <c r="K16" s="246">
        <v>155404</v>
      </c>
      <c r="L16" s="246">
        <f t="shared" si="8"/>
        <v>129672</v>
      </c>
      <c r="M16" s="246">
        <v>129672</v>
      </c>
      <c r="N16" s="246">
        <v>325583</v>
      </c>
      <c r="O16" s="244">
        <f t="shared" si="7"/>
        <v>83.441867648194403</v>
      </c>
      <c r="P16" s="244">
        <f t="shared" si="9"/>
        <v>-60.1723677219019</v>
      </c>
    </row>
    <row r="17" spans="1:16" s="228" customFormat="1" ht="22.15" customHeight="1">
      <c r="A17" s="245" t="s">
        <v>125</v>
      </c>
      <c r="B17" s="246">
        <v>3559</v>
      </c>
      <c r="C17" s="246">
        <v>500</v>
      </c>
      <c r="D17" s="246">
        <v>55</v>
      </c>
      <c r="E17" s="246">
        <v>55</v>
      </c>
      <c r="F17" s="246">
        <v>2627</v>
      </c>
      <c r="G17" s="244">
        <f t="shared" si="5"/>
        <v>11</v>
      </c>
      <c r="H17" s="244">
        <f t="shared" si="6"/>
        <v>-97.906357061286599</v>
      </c>
      <c r="I17" s="267" t="s">
        <v>126</v>
      </c>
      <c r="J17" s="246">
        <v>7615</v>
      </c>
      <c r="K17" s="246">
        <v>10073</v>
      </c>
      <c r="L17" s="246">
        <f t="shared" si="8"/>
        <v>8620</v>
      </c>
      <c r="M17" s="246">
        <v>8620</v>
      </c>
      <c r="N17" s="246">
        <v>14682</v>
      </c>
      <c r="O17" s="244">
        <f t="shared" si="7"/>
        <v>85.575300307753395</v>
      </c>
      <c r="P17" s="244">
        <f t="shared" si="9"/>
        <v>-41.288652772101898</v>
      </c>
    </row>
    <row r="18" spans="1:16" s="228" customFormat="1" ht="22.15" customHeight="1">
      <c r="A18" s="245" t="s">
        <v>127</v>
      </c>
      <c r="B18" s="246">
        <v>106500</v>
      </c>
      <c r="C18" s="246">
        <v>90770</v>
      </c>
      <c r="D18" s="246">
        <v>96068</v>
      </c>
      <c r="E18" s="246">
        <v>96068</v>
      </c>
      <c r="F18" s="246">
        <v>104552</v>
      </c>
      <c r="G18" s="244">
        <f t="shared" si="5"/>
        <v>105.836730197202</v>
      </c>
      <c r="H18" s="244">
        <f t="shared" si="6"/>
        <v>-8.1146223888591305</v>
      </c>
      <c r="I18" s="267" t="s">
        <v>128</v>
      </c>
      <c r="J18" s="246">
        <v>42293</v>
      </c>
      <c r="K18" s="246">
        <v>38953</v>
      </c>
      <c r="L18" s="246">
        <f t="shared" si="8"/>
        <v>38520</v>
      </c>
      <c r="M18" s="246">
        <v>38520</v>
      </c>
      <c r="N18" s="246">
        <v>54917</v>
      </c>
      <c r="O18" s="244">
        <f t="shared" si="7"/>
        <v>98.888403974019994</v>
      </c>
      <c r="P18" s="244">
        <f t="shared" si="9"/>
        <v>-29.857785385217699</v>
      </c>
    </row>
    <row r="19" spans="1:16" s="228" customFormat="1" ht="22.15" customHeight="1">
      <c r="A19" s="245" t="s">
        <v>129</v>
      </c>
      <c r="B19" s="246">
        <v>9</v>
      </c>
      <c r="C19" s="246">
        <v>10</v>
      </c>
      <c r="D19" s="246">
        <v>11</v>
      </c>
      <c r="E19" s="246">
        <v>11</v>
      </c>
      <c r="F19" s="246">
        <v>9</v>
      </c>
      <c r="G19" s="244">
        <f t="shared" si="5"/>
        <v>110</v>
      </c>
      <c r="H19" s="244">
        <f t="shared" si="6"/>
        <v>22.2222222222222</v>
      </c>
      <c r="I19" s="267" t="s">
        <v>130</v>
      </c>
      <c r="J19" s="246">
        <v>35417</v>
      </c>
      <c r="K19" s="246">
        <v>44477</v>
      </c>
      <c r="L19" s="246">
        <f t="shared" si="8"/>
        <v>44202</v>
      </c>
      <c r="M19" s="246">
        <v>44202</v>
      </c>
      <c r="N19" s="246">
        <v>20822</v>
      </c>
      <c r="O19" s="244">
        <f t="shared" si="7"/>
        <v>99.3817029026238</v>
      </c>
      <c r="P19" s="244">
        <f t="shared" si="9"/>
        <v>112.285083085198</v>
      </c>
    </row>
    <row r="20" spans="1:16" s="228" customFormat="1" ht="22.15" customHeight="1">
      <c r="A20" s="245" t="s">
        <v>131</v>
      </c>
      <c r="B20" s="246">
        <v>0</v>
      </c>
      <c r="C20" s="246">
        <v>0</v>
      </c>
      <c r="D20" s="246">
        <v>370</v>
      </c>
      <c r="E20" s="246">
        <v>370</v>
      </c>
      <c r="F20" s="246">
        <v>206</v>
      </c>
      <c r="G20" s="244"/>
      <c r="H20" s="244">
        <f t="shared" si="6"/>
        <v>79.611650485436897</v>
      </c>
      <c r="I20" s="267" t="s">
        <v>132</v>
      </c>
      <c r="J20" s="246">
        <v>20243</v>
      </c>
      <c r="K20" s="246">
        <v>14717</v>
      </c>
      <c r="L20" s="246">
        <f t="shared" si="8"/>
        <v>13882</v>
      </c>
      <c r="M20" s="246">
        <v>13882</v>
      </c>
      <c r="N20" s="246">
        <v>4811</v>
      </c>
      <c r="O20" s="244">
        <f t="shared" si="7"/>
        <v>94.326289325270096</v>
      </c>
      <c r="P20" s="244">
        <f t="shared" si="9"/>
        <v>188.547079609229</v>
      </c>
    </row>
    <row r="21" spans="1:16" s="228" customFormat="1" ht="22.15" customHeight="1">
      <c r="A21" s="245" t="s">
        <v>133</v>
      </c>
      <c r="B21" s="246">
        <f t="shared" ref="B21:E21" si="10">SUM(B22:B27)</f>
        <v>110269</v>
      </c>
      <c r="C21" s="246">
        <f t="shared" si="10"/>
        <v>94000</v>
      </c>
      <c r="D21" s="246">
        <f t="shared" si="10"/>
        <v>122635</v>
      </c>
      <c r="E21" s="246">
        <f t="shared" si="10"/>
        <v>122635</v>
      </c>
      <c r="F21" s="246">
        <v>109735</v>
      </c>
      <c r="G21" s="244">
        <f t="shared" si="5"/>
        <v>130.462765957447</v>
      </c>
      <c r="H21" s="244">
        <f t="shared" si="6"/>
        <v>11.755593019547099</v>
      </c>
      <c r="I21" s="267" t="s">
        <v>134</v>
      </c>
      <c r="J21" s="246">
        <v>9750</v>
      </c>
      <c r="K21" s="246">
        <v>9775</v>
      </c>
      <c r="L21" s="246">
        <f t="shared" si="8"/>
        <v>9775</v>
      </c>
      <c r="M21" s="246">
        <v>9775</v>
      </c>
      <c r="N21" s="246">
        <v>16068</v>
      </c>
      <c r="O21" s="244">
        <f t="shared" si="7"/>
        <v>100</v>
      </c>
      <c r="P21" s="244">
        <f t="shared" si="9"/>
        <v>-39.164799601692799</v>
      </c>
    </row>
    <row r="22" spans="1:16" s="228" customFormat="1" ht="22.15" customHeight="1">
      <c r="A22" s="245" t="s">
        <v>135</v>
      </c>
      <c r="B22" s="246">
        <v>30000</v>
      </c>
      <c r="C22" s="246">
        <v>25580</v>
      </c>
      <c r="D22" s="246">
        <v>30995</v>
      </c>
      <c r="E22" s="246">
        <v>30995</v>
      </c>
      <c r="F22" s="246">
        <v>30870</v>
      </c>
      <c r="G22" s="244">
        <f t="shared" si="5"/>
        <v>121.16888193901499</v>
      </c>
      <c r="H22" s="244">
        <f t="shared" si="6"/>
        <v>0.40492387431162902</v>
      </c>
      <c r="I22" s="267" t="s">
        <v>136</v>
      </c>
      <c r="J22" s="246">
        <v>0</v>
      </c>
      <c r="K22" s="246">
        <v>0</v>
      </c>
      <c r="L22" s="246">
        <f t="shared" si="8"/>
        <v>0</v>
      </c>
      <c r="M22" s="246">
        <v>0</v>
      </c>
      <c r="N22" s="246">
        <v>620</v>
      </c>
      <c r="O22" s="244"/>
      <c r="P22" s="244">
        <f t="shared" si="9"/>
        <v>-100</v>
      </c>
    </row>
    <row r="23" spans="1:16" s="228" customFormat="1" ht="22.15" customHeight="1">
      <c r="A23" s="245" t="s">
        <v>137</v>
      </c>
      <c r="B23" s="246">
        <v>3000</v>
      </c>
      <c r="C23" s="246">
        <v>2560</v>
      </c>
      <c r="D23" s="246">
        <v>1405</v>
      </c>
      <c r="E23" s="246">
        <v>1405</v>
      </c>
      <c r="F23" s="246">
        <v>5111</v>
      </c>
      <c r="G23" s="244">
        <f t="shared" si="5"/>
        <v>54.8828125</v>
      </c>
      <c r="H23" s="244">
        <f t="shared" si="6"/>
        <v>-72.510271962434004</v>
      </c>
      <c r="I23" s="267" t="s">
        <v>138</v>
      </c>
      <c r="J23" s="246">
        <v>2031</v>
      </c>
      <c r="K23" s="246">
        <v>3569</v>
      </c>
      <c r="L23" s="246">
        <f t="shared" si="8"/>
        <v>3569</v>
      </c>
      <c r="M23" s="246">
        <v>3569</v>
      </c>
      <c r="N23" s="246">
        <v>6707</v>
      </c>
      <c r="O23" s="244">
        <f t="shared" si="7"/>
        <v>100</v>
      </c>
      <c r="P23" s="244">
        <f t="shared" si="9"/>
        <v>-46.786939018935399</v>
      </c>
    </row>
    <row r="24" spans="1:16" s="228" customFormat="1" ht="22.15" customHeight="1">
      <c r="A24" s="245" t="s">
        <v>139</v>
      </c>
      <c r="B24" s="246">
        <v>17000</v>
      </c>
      <c r="C24" s="246">
        <v>14490</v>
      </c>
      <c r="D24" s="246">
        <v>16655</v>
      </c>
      <c r="E24" s="246">
        <v>16655</v>
      </c>
      <c r="F24" s="246">
        <v>20614</v>
      </c>
      <c r="G24" s="244">
        <f t="shared" si="5"/>
        <v>114.941338854382</v>
      </c>
      <c r="H24" s="244">
        <f t="shared" si="6"/>
        <v>-19.205394392160699</v>
      </c>
      <c r="I24" s="267" t="s">
        <v>140</v>
      </c>
      <c r="J24" s="246">
        <v>21437</v>
      </c>
      <c r="K24" s="246">
        <v>84275</v>
      </c>
      <c r="L24" s="246">
        <f t="shared" si="8"/>
        <v>84275</v>
      </c>
      <c r="M24" s="246">
        <v>84275</v>
      </c>
      <c r="N24" s="246">
        <v>18954</v>
      </c>
      <c r="O24" s="244">
        <f t="shared" si="7"/>
        <v>100</v>
      </c>
      <c r="P24" s="244">
        <f t="shared" si="9"/>
        <v>344.62910203650898</v>
      </c>
    </row>
    <row r="25" spans="1:16" s="229" customFormat="1" ht="22.15" customHeight="1">
      <c r="A25" s="245" t="s">
        <v>141</v>
      </c>
      <c r="B25" s="246">
        <v>58769</v>
      </c>
      <c r="C25" s="246">
        <v>50090</v>
      </c>
      <c r="D25" s="246">
        <v>70304</v>
      </c>
      <c r="E25" s="246">
        <v>70304</v>
      </c>
      <c r="F25" s="246">
        <v>50258</v>
      </c>
      <c r="G25" s="244">
        <f t="shared" si="5"/>
        <v>140.35536035136801</v>
      </c>
      <c r="H25" s="244">
        <f t="shared" si="6"/>
        <v>39.8861872736679</v>
      </c>
      <c r="I25" s="267" t="s">
        <v>142</v>
      </c>
      <c r="J25" s="246">
        <v>10</v>
      </c>
      <c r="K25" s="246">
        <v>10</v>
      </c>
      <c r="L25" s="246">
        <f t="shared" si="8"/>
        <v>10</v>
      </c>
      <c r="M25" s="246">
        <v>10</v>
      </c>
      <c r="N25" s="246">
        <v>10</v>
      </c>
      <c r="O25" s="244">
        <f t="shared" si="7"/>
        <v>100</v>
      </c>
      <c r="P25" s="244">
        <f t="shared" si="9"/>
        <v>0</v>
      </c>
    </row>
    <row r="26" spans="1:16" s="229" customFormat="1" ht="22.15" customHeight="1">
      <c r="A26" s="245" t="s">
        <v>143</v>
      </c>
      <c r="B26" s="246">
        <v>1200</v>
      </c>
      <c r="C26" s="246">
        <v>1024</v>
      </c>
      <c r="D26" s="246">
        <v>3194</v>
      </c>
      <c r="E26" s="246">
        <v>3194</v>
      </c>
      <c r="F26" s="246">
        <v>2538</v>
      </c>
      <c r="G26" s="244">
        <f>E26/C26*100</f>
        <v>311.9140625</v>
      </c>
      <c r="H26" s="244">
        <f t="shared" si="6"/>
        <v>25.847123719464101</v>
      </c>
      <c r="I26" s="267" t="s">
        <v>144</v>
      </c>
      <c r="J26" s="246">
        <v>8050</v>
      </c>
      <c r="K26" s="246">
        <v>17547</v>
      </c>
      <c r="L26" s="246">
        <f t="shared" si="8"/>
        <v>17547</v>
      </c>
      <c r="M26" s="246">
        <v>17547</v>
      </c>
      <c r="N26" s="248">
        <v>5186</v>
      </c>
      <c r="O26" s="244">
        <f t="shared" si="7"/>
        <v>100</v>
      </c>
      <c r="P26" s="244">
        <f t="shared" si="9"/>
        <v>238.35325877362101</v>
      </c>
    </row>
    <row r="27" spans="1:16" s="229" customFormat="1" ht="22.15" customHeight="1">
      <c r="A27" s="245" t="s">
        <v>145</v>
      </c>
      <c r="B27" s="247">
        <v>300</v>
      </c>
      <c r="C27" s="246">
        <v>256</v>
      </c>
      <c r="D27" s="246">
        <v>82</v>
      </c>
      <c r="E27" s="246">
        <v>82</v>
      </c>
      <c r="F27" s="246">
        <v>344</v>
      </c>
      <c r="G27" s="244">
        <f>E27/C27*100</f>
        <v>32.03125</v>
      </c>
      <c r="H27" s="244">
        <f t="shared" si="6"/>
        <v>-76.162790697674396</v>
      </c>
      <c r="I27" s="268" t="s">
        <v>146</v>
      </c>
      <c r="J27" s="246">
        <v>20000</v>
      </c>
      <c r="K27" s="246">
        <v>0</v>
      </c>
      <c r="L27" s="246">
        <f t="shared" si="8"/>
        <v>0</v>
      </c>
      <c r="M27" s="246">
        <v>0</v>
      </c>
      <c r="O27" s="244"/>
      <c r="P27" s="244"/>
    </row>
    <row r="28" spans="1:16" s="229" customFormat="1" ht="22.15" customHeight="1">
      <c r="A28" s="245"/>
      <c r="B28" s="247"/>
      <c r="C28" s="246"/>
      <c r="D28" s="248"/>
      <c r="E28" s="246"/>
      <c r="F28" s="246"/>
      <c r="G28" s="244"/>
      <c r="H28" s="244"/>
      <c r="I28" s="267" t="s">
        <v>147</v>
      </c>
      <c r="J28" s="246">
        <v>3000</v>
      </c>
      <c r="K28" s="246">
        <v>704</v>
      </c>
      <c r="L28" s="246">
        <f t="shared" si="8"/>
        <v>704</v>
      </c>
      <c r="M28" s="246">
        <v>704</v>
      </c>
      <c r="N28" s="246">
        <v>2500</v>
      </c>
      <c r="O28" s="244">
        <f t="shared" si="7"/>
        <v>100</v>
      </c>
      <c r="P28" s="244">
        <f>(M28-N28)/N28*100</f>
        <v>-71.84</v>
      </c>
    </row>
    <row r="29" spans="1:16" s="226" customFormat="1" ht="22.15" customHeight="1">
      <c r="A29" s="245"/>
      <c r="B29" s="247"/>
      <c r="C29" s="246"/>
      <c r="D29" s="248"/>
      <c r="E29" s="246"/>
      <c r="F29" s="246"/>
      <c r="G29" s="244"/>
      <c r="H29" s="244"/>
      <c r="I29" s="267" t="s">
        <v>148</v>
      </c>
      <c r="J29" s="246">
        <v>38996</v>
      </c>
      <c r="K29" s="246">
        <v>28324</v>
      </c>
      <c r="L29" s="246">
        <f t="shared" si="8"/>
        <v>28324</v>
      </c>
      <c r="M29" s="246">
        <v>28324</v>
      </c>
      <c r="N29" s="246">
        <v>27870</v>
      </c>
      <c r="O29" s="244">
        <f t="shared" si="7"/>
        <v>100</v>
      </c>
      <c r="P29" s="244">
        <f>(M29-N29)/N29*100</f>
        <v>1.6289917473986399</v>
      </c>
    </row>
    <row r="30" spans="1:16" s="226" customFormat="1" ht="22.15" customHeight="1">
      <c r="A30" s="248"/>
      <c r="B30" s="248"/>
      <c r="C30" s="248"/>
      <c r="D30" s="248"/>
      <c r="E30" s="248"/>
      <c r="F30" s="248"/>
      <c r="G30" s="248"/>
      <c r="H30" s="269"/>
      <c r="I30" s="267" t="s">
        <v>149</v>
      </c>
      <c r="J30" s="246">
        <v>4</v>
      </c>
      <c r="K30" s="246">
        <v>4</v>
      </c>
      <c r="L30" s="246">
        <f t="shared" si="8"/>
        <v>4</v>
      </c>
      <c r="M30" s="246">
        <v>4</v>
      </c>
      <c r="N30" s="246">
        <v>4</v>
      </c>
      <c r="O30" s="244">
        <f t="shared" si="7"/>
        <v>100</v>
      </c>
      <c r="P30" s="244">
        <f>(M30-N30)/N30*100</f>
        <v>0</v>
      </c>
    </row>
    <row r="31" spans="1:16" s="226" customFormat="1" ht="22.15" customHeight="1">
      <c r="A31" s="249" t="s">
        <v>150</v>
      </c>
      <c r="B31" s="250">
        <f>B32+B33+B34+B35+B36</f>
        <v>503063</v>
      </c>
      <c r="C31" s="250">
        <f t="shared" ref="C31:E31" si="11">C32+C33+C34+C35+C36</f>
        <v>572379</v>
      </c>
      <c r="D31" s="250">
        <f t="shared" si="11"/>
        <v>615231</v>
      </c>
      <c r="E31" s="250">
        <f t="shared" si="11"/>
        <v>620860</v>
      </c>
      <c r="F31" s="250"/>
      <c r="G31" s="250"/>
      <c r="H31" s="270"/>
      <c r="I31" s="265" t="s">
        <v>151</v>
      </c>
      <c r="J31" s="271">
        <f>SUM(J32:J36)</f>
        <v>175900</v>
      </c>
      <c r="K31" s="271">
        <f>SUM(K32:K36)</f>
        <v>166100</v>
      </c>
      <c r="L31" s="271">
        <f>SUM(L32:L36)</f>
        <v>372678</v>
      </c>
      <c r="M31" s="271">
        <f>SUM(M32:M36)</f>
        <v>378307</v>
      </c>
      <c r="N31" s="271"/>
      <c r="O31" s="271"/>
      <c r="P31" s="278"/>
    </row>
    <row r="32" spans="1:16" s="226" customFormat="1" ht="22.15" customHeight="1">
      <c r="A32" s="251" t="s">
        <v>152</v>
      </c>
      <c r="B32" s="246">
        <v>272045</v>
      </c>
      <c r="C32" s="246">
        <v>300000</v>
      </c>
      <c r="D32" s="246">
        <v>320013</v>
      </c>
      <c r="E32" s="246">
        <v>320013</v>
      </c>
      <c r="F32" s="246"/>
      <c r="G32" s="246"/>
      <c r="H32" s="244"/>
      <c r="I32" s="272" t="s">
        <v>153</v>
      </c>
      <c r="J32" s="246">
        <v>115000</v>
      </c>
      <c r="K32" s="246">
        <v>105200</v>
      </c>
      <c r="L32" s="246">
        <v>111928</v>
      </c>
      <c r="M32" s="246">
        <v>111928</v>
      </c>
      <c r="N32" s="246"/>
      <c r="O32" s="246"/>
      <c r="P32" s="278"/>
    </row>
    <row r="33" spans="1:16" s="226" customFormat="1" ht="22.15" customHeight="1">
      <c r="A33" s="251" t="s">
        <v>154</v>
      </c>
      <c r="B33" s="246">
        <v>19706</v>
      </c>
      <c r="C33" s="246">
        <v>45036</v>
      </c>
      <c r="D33" s="246">
        <v>45036</v>
      </c>
      <c r="E33" s="246">
        <v>45036</v>
      </c>
      <c r="F33" s="246"/>
      <c r="G33" s="246"/>
      <c r="H33" s="244"/>
      <c r="I33" s="272" t="s">
        <v>155</v>
      </c>
      <c r="J33" s="273"/>
      <c r="K33" s="246"/>
      <c r="L33" s="246">
        <v>117878</v>
      </c>
      <c r="M33" s="246">
        <v>117878</v>
      </c>
      <c r="N33" s="246"/>
      <c r="O33" s="246"/>
      <c r="P33" s="278"/>
    </row>
    <row r="34" spans="1:16" s="226" customFormat="1" ht="22.15" customHeight="1">
      <c r="A34" s="251" t="s">
        <v>156</v>
      </c>
      <c r="B34" s="252">
        <v>70000</v>
      </c>
      <c r="C34" s="246">
        <v>80000</v>
      </c>
      <c r="D34" s="246">
        <v>102839</v>
      </c>
      <c r="E34" s="246">
        <v>108468</v>
      </c>
      <c r="F34" s="246"/>
      <c r="G34" s="246"/>
      <c r="H34" s="244"/>
      <c r="I34" s="272" t="s">
        <v>157</v>
      </c>
      <c r="J34" s="274">
        <v>60900</v>
      </c>
      <c r="K34" s="246">
        <v>60900</v>
      </c>
      <c r="L34" s="246">
        <v>60904</v>
      </c>
      <c r="M34" s="246">
        <v>60904</v>
      </c>
      <c r="N34" s="246"/>
      <c r="O34" s="246"/>
      <c r="P34" s="278"/>
    </row>
    <row r="35" spans="1:16" s="226" customFormat="1" ht="22.15" customHeight="1">
      <c r="A35" s="251" t="s">
        <v>158</v>
      </c>
      <c r="B35" s="252">
        <v>60900</v>
      </c>
      <c r="C35" s="246">
        <v>60900</v>
      </c>
      <c r="D35" s="246">
        <v>60900</v>
      </c>
      <c r="E35" s="246">
        <v>60900</v>
      </c>
      <c r="F35" s="246"/>
      <c r="G35" s="246"/>
      <c r="H35" s="244"/>
      <c r="I35" s="272" t="s">
        <v>159</v>
      </c>
      <c r="J35" s="273"/>
      <c r="K35" s="246"/>
      <c r="L35" s="246"/>
      <c r="M35" s="246">
        <v>5629</v>
      </c>
      <c r="N35" s="246"/>
      <c r="O35" s="246"/>
      <c r="P35" s="278"/>
    </row>
    <row r="36" spans="1:16" s="226" customFormat="1" ht="22.15" customHeight="1">
      <c r="A36" s="251" t="s">
        <v>160</v>
      </c>
      <c r="B36" s="252">
        <v>80412</v>
      </c>
      <c r="C36" s="246">
        <v>86443</v>
      </c>
      <c r="D36" s="246">
        <v>86443</v>
      </c>
      <c r="E36" s="246">
        <v>86443</v>
      </c>
      <c r="F36" s="246"/>
      <c r="G36" s="246"/>
      <c r="H36" s="244"/>
      <c r="I36" s="272" t="s">
        <v>161</v>
      </c>
      <c r="J36" s="273"/>
      <c r="K36" s="246"/>
      <c r="L36" s="246">
        <f>M36</f>
        <v>81968</v>
      </c>
      <c r="M36" s="246">
        <v>81968</v>
      </c>
      <c r="N36" s="246"/>
      <c r="O36" s="246"/>
      <c r="P36" s="278"/>
    </row>
    <row r="37" spans="1:16" ht="13.15" customHeight="1">
      <c r="E37" s="226"/>
      <c r="F37" s="253"/>
      <c r="G37" s="253"/>
      <c r="H37" s="275"/>
    </row>
    <row r="38" spans="1:16" ht="13.15" customHeight="1">
      <c r="D38" s="254"/>
      <c r="E38" s="255"/>
      <c r="F38" s="253"/>
      <c r="G38" s="253"/>
      <c r="H38" s="275"/>
    </row>
    <row r="39" spans="1:16" ht="39.75" customHeight="1">
      <c r="D39" s="256"/>
      <c r="F39" s="257"/>
      <c r="I39" s="233"/>
      <c r="L39" s="254"/>
    </row>
    <row r="41" spans="1:16" ht="13.15" customHeight="1">
      <c r="B41" s="258"/>
    </row>
  </sheetData>
  <mergeCells count="1">
    <mergeCell ref="A2:P2"/>
  </mergeCells>
  <phoneticPr fontId="102" type="noConversion"/>
  <printOptions horizontalCentered="1"/>
  <pageMargins left="0" right="0" top="0.31388888888888899" bottom="0" header="0.50902777777777797" footer="0.50902777777777797"/>
  <pageSetup paperSize="9" scale="60" firstPageNumber="4294963191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42"/>
  <sheetViews>
    <sheetView view="pageBreakPreview" zoomScale="85" zoomScaleNormal="40" zoomScaleSheetLayoutView="85" workbookViewId="0">
      <selection activeCell="E25" sqref="E25"/>
    </sheetView>
  </sheetViews>
  <sheetFormatPr defaultColWidth="10" defaultRowHeight="13.15" customHeight="1"/>
  <cols>
    <col min="1" max="1" width="35.25" style="226" customWidth="1"/>
    <col min="2" max="2" width="14.375" style="226" customWidth="1"/>
    <col min="3" max="5" width="14.125" style="226" customWidth="1"/>
    <col min="6" max="6" width="11" style="230" customWidth="1"/>
    <col min="7" max="7" width="9.75" style="230" hidden="1" customWidth="1"/>
    <col min="8" max="8" width="11.375" style="230" customWidth="1"/>
    <col min="9" max="9" width="11.75" style="231" customWidth="1"/>
    <col min="10" max="10" width="35.25" style="226" customWidth="1"/>
    <col min="11" max="14" width="15.75" style="226" customWidth="1"/>
    <col min="15" max="15" width="14.75" style="232" customWidth="1"/>
    <col min="16" max="16" width="9.75" style="232" hidden="1" customWidth="1"/>
    <col min="17" max="17" width="12" style="232" customWidth="1"/>
    <col min="18" max="18" width="13.5" style="233" customWidth="1"/>
    <col min="19" max="260" width="10" style="226" customWidth="1"/>
    <col min="261" max="16384" width="10" style="234"/>
  </cols>
  <sheetData>
    <row r="1" spans="1:18" s="226" customFormat="1" ht="14.25">
      <c r="A1" s="235" t="s">
        <v>162</v>
      </c>
      <c r="B1" s="235"/>
      <c r="C1" s="235"/>
      <c r="D1" s="235"/>
      <c r="E1" s="235"/>
      <c r="F1" s="230"/>
      <c r="G1" s="230"/>
      <c r="H1" s="230"/>
      <c r="I1" s="231"/>
      <c r="O1" s="232"/>
      <c r="P1" s="232"/>
      <c r="Q1" s="232"/>
      <c r="R1" s="233"/>
    </row>
    <row r="2" spans="1:18" s="226" customFormat="1" ht="35.25" customHeight="1">
      <c r="A2" s="331" t="s">
        <v>163</v>
      </c>
      <c r="B2" s="332"/>
      <c r="C2" s="332"/>
      <c r="D2" s="332"/>
      <c r="E2" s="332"/>
      <c r="F2" s="332"/>
      <c r="G2" s="332"/>
      <c r="H2" s="332"/>
      <c r="I2" s="333"/>
      <c r="J2" s="332"/>
      <c r="K2" s="332"/>
      <c r="L2" s="332"/>
      <c r="M2" s="332"/>
      <c r="N2" s="332"/>
      <c r="O2" s="332"/>
      <c r="P2" s="332"/>
      <c r="Q2" s="332"/>
      <c r="R2" s="334"/>
    </row>
    <row r="3" spans="1:18" s="226" customFormat="1" ht="25.5" customHeight="1">
      <c r="A3" s="236"/>
      <c r="B3" s="236"/>
      <c r="C3" s="236"/>
      <c r="D3" s="236"/>
      <c r="E3" s="236"/>
      <c r="F3" s="237"/>
      <c r="G3" s="237"/>
      <c r="H3" s="237"/>
      <c r="I3" s="259"/>
      <c r="J3" s="260"/>
      <c r="K3" s="260"/>
      <c r="L3" s="260"/>
      <c r="M3" s="260"/>
      <c r="N3" s="260"/>
      <c r="O3" s="261" t="s">
        <v>26</v>
      </c>
      <c r="P3" s="262"/>
      <c r="Q3" s="262"/>
      <c r="R3" s="276"/>
    </row>
    <row r="4" spans="1:18" s="227" customFormat="1" ht="33.950000000000003" customHeight="1">
      <c r="A4" s="238" t="s">
        <v>98</v>
      </c>
      <c r="B4" s="238" t="s">
        <v>58</v>
      </c>
      <c r="C4" s="238" t="s">
        <v>59</v>
      </c>
      <c r="D4" s="238" t="s">
        <v>164</v>
      </c>
      <c r="E4" s="238" t="s">
        <v>30</v>
      </c>
      <c r="F4" s="239" t="s">
        <v>31</v>
      </c>
      <c r="G4" s="239" t="s">
        <v>99</v>
      </c>
      <c r="H4" s="240" t="s">
        <v>165</v>
      </c>
      <c r="I4" s="263" t="s">
        <v>101</v>
      </c>
      <c r="J4" s="238" t="s">
        <v>102</v>
      </c>
      <c r="K4" s="238" t="s">
        <v>58</v>
      </c>
      <c r="L4" s="238" t="s">
        <v>59</v>
      </c>
      <c r="M4" s="238" t="s">
        <v>164</v>
      </c>
      <c r="N4" s="238" t="s">
        <v>30</v>
      </c>
      <c r="O4" s="239" t="s">
        <v>31</v>
      </c>
      <c r="P4" s="239" t="s">
        <v>99</v>
      </c>
      <c r="Q4" s="240" t="s">
        <v>165</v>
      </c>
      <c r="R4" s="263" t="s">
        <v>101</v>
      </c>
    </row>
    <row r="5" spans="1:18" s="227" customFormat="1" ht="22.15" customHeight="1">
      <c r="A5" s="241" t="s">
        <v>61</v>
      </c>
      <c r="B5" s="242">
        <f t="shared" ref="B5:G5" si="0">B6+B31</f>
        <v>1236332</v>
      </c>
      <c r="C5" s="242">
        <f t="shared" si="0"/>
        <v>1190500</v>
      </c>
      <c r="D5" s="242">
        <f t="shared" si="0"/>
        <v>1236026</v>
      </c>
      <c r="E5" s="242">
        <f t="shared" si="0"/>
        <v>1281439</v>
      </c>
      <c r="F5" s="242">
        <f t="shared" si="0"/>
        <v>1287068</v>
      </c>
      <c r="G5" s="242">
        <f t="shared" si="0"/>
        <v>733269</v>
      </c>
      <c r="H5" s="242"/>
      <c r="I5" s="244"/>
      <c r="J5" s="264" t="s">
        <v>61</v>
      </c>
      <c r="K5" s="242">
        <f>K6+K31</f>
        <v>1236328</v>
      </c>
      <c r="L5" s="242">
        <f>L6+L31</f>
        <v>1190500</v>
      </c>
      <c r="M5" s="242">
        <f t="shared" ref="M5:O5" si="1">M6+M31</f>
        <v>1234030</v>
      </c>
      <c r="N5" s="242">
        <f t="shared" si="1"/>
        <v>1281439</v>
      </c>
      <c r="O5" s="242">
        <f t="shared" si="1"/>
        <v>1287068</v>
      </c>
      <c r="P5" s="242"/>
      <c r="Q5" s="242"/>
      <c r="R5" s="277"/>
    </row>
    <row r="6" spans="1:18" s="227" customFormat="1" ht="22.15" customHeight="1">
      <c r="A6" s="243" t="s">
        <v>103</v>
      </c>
      <c r="B6" s="242">
        <f>B7+B21</f>
        <v>733269</v>
      </c>
      <c r="C6" s="242">
        <f>C7+C21</f>
        <v>625000</v>
      </c>
      <c r="D6" s="242">
        <f>D7+D21</f>
        <v>626996</v>
      </c>
      <c r="E6" s="242">
        <f t="shared" ref="E6:G6" si="2">E7+E21</f>
        <v>672409</v>
      </c>
      <c r="F6" s="242">
        <f t="shared" si="2"/>
        <v>672409</v>
      </c>
      <c r="G6" s="242">
        <f t="shared" si="2"/>
        <v>733269</v>
      </c>
      <c r="H6" s="244">
        <f>F6/D6*100</f>
        <v>107.24294891833399</v>
      </c>
      <c r="I6" s="244">
        <f>(F6-G6)/G6*100</f>
        <v>-8.2998190295785008</v>
      </c>
      <c r="J6" s="265" t="s">
        <v>104</v>
      </c>
      <c r="K6" s="266">
        <f>SUM(K7:K29)</f>
        <v>990428</v>
      </c>
      <c r="L6" s="266">
        <f>SUM(L7:L30)</f>
        <v>941400</v>
      </c>
      <c r="M6" s="266">
        <f t="shared" ref="M6:P6" si="3">SUM(M7:M30)</f>
        <v>850960</v>
      </c>
      <c r="N6" s="266">
        <f t="shared" si="3"/>
        <v>827839</v>
      </c>
      <c r="O6" s="266">
        <f t="shared" si="3"/>
        <v>827839</v>
      </c>
      <c r="P6" s="266">
        <f t="shared" si="3"/>
        <v>923283</v>
      </c>
      <c r="Q6" s="244">
        <f>O6/M6*100</f>
        <v>97.282951020024399</v>
      </c>
      <c r="R6" s="244">
        <f>(O6-P6)/P6*100</f>
        <v>-10.337458828983101</v>
      </c>
    </row>
    <row r="7" spans="1:18" s="228" customFormat="1" ht="22.15" customHeight="1">
      <c r="A7" s="245" t="s">
        <v>105</v>
      </c>
      <c r="B7" s="246">
        <f>SUM(B8:B20)</f>
        <v>623000</v>
      </c>
      <c r="C7" s="246">
        <f>SUM(C8:C20)</f>
        <v>531000</v>
      </c>
      <c r="D7" s="246">
        <f t="shared" ref="D7:G7" si="4">SUM(D8:D20)</f>
        <v>531000</v>
      </c>
      <c r="E7" s="246">
        <f t="shared" si="4"/>
        <v>549774</v>
      </c>
      <c r="F7" s="246">
        <f t="shared" si="4"/>
        <v>549774</v>
      </c>
      <c r="G7" s="246">
        <f t="shared" si="4"/>
        <v>623534</v>
      </c>
      <c r="H7" s="244">
        <f t="shared" ref="H7:H27" si="5">F7/D7*100</f>
        <v>103.535593220339</v>
      </c>
      <c r="I7" s="244">
        <f t="shared" ref="I7:I27" si="6">(F7-G7)/G7*100</f>
        <v>-11.8293469161265</v>
      </c>
      <c r="J7" s="267" t="s">
        <v>106</v>
      </c>
      <c r="K7" s="246">
        <v>73092</v>
      </c>
      <c r="L7" s="246">
        <v>71000</v>
      </c>
      <c r="M7" s="246">
        <v>61999</v>
      </c>
      <c r="N7" s="246">
        <v>61999</v>
      </c>
      <c r="O7" s="246">
        <v>61999</v>
      </c>
      <c r="P7" s="246">
        <v>51042</v>
      </c>
      <c r="Q7" s="244">
        <f t="shared" ref="Q7:Q30" si="7">O7/M7*100</f>
        <v>100</v>
      </c>
      <c r="R7" s="244">
        <f>(O7-P7)/P7*100</f>
        <v>21.4666353199326</v>
      </c>
    </row>
    <row r="8" spans="1:18" s="228" customFormat="1" ht="22.15" customHeight="1">
      <c r="A8" s="245" t="s">
        <v>107</v>
      </c>
      <c r="B8" s="246">
        <v>178904</v>
      </c>
      <c r="C8" s="246">
        <v>152320</v>
      </c>
      <c r="D8" s="246">
        <v>152320</v>
      </c>
      <c r="E8" s="246">
        <v>164900</v>
      </c>
      <c r="F8" s="246">
        <v>164900</v>
      </c>
      <c r="G8" s="246">
        <v>171198</v>
      </c>
      <c r="H8" s="244">
        <f t="shared" si="5"/>
        <v>108.258928571429</v>
      </c>
      <c r="I8" s="244">
        <f t="shared" si="6"/>
        <v>-3.6787812941740001</v>
      </c>
      <c r="J8" s="267" t="s">
        <v>108</v>
      </c>
      <c r="K8" s="246">
        <v>531</v>
      </c>
      <c r="L8" s="246">
        <v>735</v>
      </c>
      <c r="M8" s="246">
        <v>635</v>
      </c>
      <c r="N8" s="246">
        <v>635</v>
      </c>
      <c r="O8" s="246">
        <v>635</v>
      </c>
      <c r="P8" s="246">
        <v>806</v>
      </c>
      <c r="Q8" s="244">
        <f t="shared" si="7"/>
        <v>100</v>
      </c>
      <c r="R8" s="244">
        <f t="shared" ref="R8:R26" si="8">(O8-P8)/P8*100</f>
        <v>-21.215880893300199</v>
      </c>
    </row>
    <row r="9" spans="1:18" s="228" customFormat="1" ht="22.15" customHeight="1">
      <c r="A9" s="245" t="s">
        <v>109</v>
      </c>
      <c r="B9" s="246">
        <v>108909</v>
      </c>
      <c r="C9" s="246">
        <v>91740</v>
      </c>
      <c r="D9" s="246">
        <v>91740</v>
      </c>
      <c r="E9" s="246">
        <v>92486</v>
      </c>
      <c r="F9" s="246">
        <v>92486</v>
      </c>
      <c r="G9" s="246">
        <v>103908</v>
      </c>
      <c r="H9" s="244">
        <f t="shared" si="5"/>
        <v>100.8131676477</v>
      </c>
      <c r="I9" s="244">
        <f t="shared" si="6"/>
        <v>-10.9924163683258</v>
      </c>
      <c r="J9" s="267" t="s">
        <v>110</v>
      </c>
      <c r="K9" s="246">
        <v>82391</v>
      </c>
      <c r="L9" s="246">
        <v>83200</v>
      </c>
      <c r="M9" s="246">
        <v>82533</v>
      </c>
      <c r="N9" s="246">
        <v>82533</v>
      </c>
      <c r="O9" s="246">
        <v>82533</v>
      </c>
      <c r="P9" s="246">
        <v>91018</v>
      </c>
      <c r="Q9" s="244">
        <f t="shared" si="7"/>
        <v>100</v>
      </c>
      <c r="R9" s="244">
        <f t="shared" si="8"/>
        <v>-9.3223318464479608</v>
      </c>
    </row>
    <row r="10" spans="1:18" s="228" customFormat="1" ht="22.15" customHeight="1">
      <c r="A10" s="245" t="s">
        <v>111</v>
      </c>
      <c r="B10" s="246">
        <v>27523</v>
      </c>
      <c r="C10" s="246">
        <v>23450</v>
      </c>
      <c r="D10" s="246">
        <v>23450</v>
      </c>
      <c r="E10" s="246">
        <v>26992</v>
      </c>
      <c r="F10" s="246">
        <v>26992</v>
      </c>
      <c r="G10" s="246">
        <v>26989</v>
      </c>
      <c r="H10" s="244">
        <f t="shared" si="5"/>
        <v>115.10447761194</v>
      </c>
      <c r="I10" s="244">
        <f t="shared" si="6"/>
        <v>1.1115639705065E-2</v>
      </c>
      <c r="J10" s="267" t="s">
        <v>112</v>
      </c>
      <c r="K10" s="246">
        <v>138800</v>
      </c>
      <c r="L10" s="246">
        <v>138900</v>
      </c>
      <c r="M10" s="246">
        <v>157013</v>
      </c>
      <c r="N10" s="246">
        <v>136335</v>
      </c>
      <c r="O10" s="246">
        <v>136335</v>
      </c>
      <c r="P10" s="246">
        <v>133638</v>
      </c>
      <c r="Q10" s="244">
        <f t="shared" si="7"/>
        <v>86.830389840331705</v>
      </c>
      <c r="R10" s="244">
        <f t="shared" si="8"/>
        <v>2.0181385534054699</v>
      </c>
    </row>
    <row r="11" spans="1:18" s="228" customFormat="1" ht="24.95" customHeight="1">
      <c r="A11" s="245" t="s">
        <v>113</v>
      </c>
      <c r="B11" s="246">
        <v>23</v>
      </c>
      <c r="C11" s="246">
        <v>20</v>
      </c>
      <c r="D11" s="246">
        <v>20</v>
      </c>
      <c r="E11" s="246">
        <v>13</v>
      </c>
      <c r="F11" s="246">
        <v>13</v>
      </c>
      <c r="G11" s="246">
        <v>23</v>
      </c>
      <c r="H11" s="244">
        <f t="shared" si="5"/>
        <v>65</v>
      </c>
      <c r="I11" s="244">
        <f t="shared" si="6"/>
        <v>-43.478260869565197</v>
      </c>
      <c r="J11" s="267" t="s">
        <v>114</v>
      </c>
      <c r="K11" s="246">
        <v>32850</v>
      </c>
      <c r="L11" s="246">
        <v>32900</v>
      </c>
      <c r="M11" s="246">
        <v>34051</v>
      </c>
      <c r="N11" s="246">
        <v>34051</v>
      </c>
      <c r="O11" s="246">
        <v>34051</v>
      </c>
      <c r="P11" s="246">
        <v>32789</v>
      </c>
      <c r="Q11" s="244">
        <f t="shared" si="7"/>
        <v>100</v>
      </c>
      <c r="R11" s="244">
        <f t="shared" si="8"/>
        <v>3.8488517490621899</v>
      </c>
    </row>
    <row r="12" spans="1:18" s="228" customFormat="1" ht="22.15" customHeight="1">
      <c r="A12" s="245" t="s">
        <v>115</v>
      </c>
      <c r="B12" s="246">
        <v>32354</v>
      </c>
      <c r="C12" s="246">
        <v>27510</v>
      </c>
      <c r="D12" s="246">
        <v>27510</v>
      </c>
      <c r="E12" s="246">
        <v>30235</v>
      </c>
      <c r="F12" s="246">
        <v>30235</v>
      </c>
      <c r="G12" s="246">
        <v>29355</v>
      </c>
      <c r="H12" s="244">
        <f t="shared" si="5"/>
        <v>109.90548891312299</v>
      </c>
      <c r="I12" s="244">
        <f t="shared" si="6"/>
        <v>2.99778572645205</v>
      </c>
      <c r="J12" s="267" t="s">
        <v>116</v>
      </c>
      <c r="K12" s="246">
        <v>11925</v>
      </c>
      <c r="L12" s="246">
        <v>7800</v>
      </c>
      <c r="M12" s="246">
        <v>8336</v>
      </c>
      <c r="N12" s="246">
        <v>8336</v>
      </c>
      <c r="O12" s="246">
        <v>8336</v>
      </c>
      <c r="P12" s="246">
        <v>7563</v>
      </c>
      <c r="Q12" s="244">
        <f t="shared" si="7"/>
        <v>100</v>
      </c>
      <c r="R12" s="244">
        <f t="shared" si="8"/>
        <v>10.2208118471506</v>
      </c>
    </row>
    <row r="13" spans="1:18" s="228" customFormat="1" ht="22.15" customHeight="1">
      <c r="A13" s="245" t="s">
        <v>117</v>
      </c>
      <c r="B13" s="246">
        <v>28083</v>
      </c>
      <c r="C13" s="246">
        <v>24000</v>
      </c>
      <c r="D13" s="246">
        <v>24000</v>
      </c>
      <c r="E13" s="246">
        <v>24734</v>
      </c>
      <c r="F13" s="246">
        <v>24734</v>
      </c>
      <c r="G13" s="246">
        <v>28031</v>
      </c>
      <c r="H13" s="244">
        <f t="shared" si="5"/>
        <v>103.058333333333</v>
      </c>
      <c r="I13" s="244">
        <f t="shared" si="6"/>
        <v>-11.7619778102815</v>
      </c>
      <c r="J13" s="267" t="s">
        <v>118</v>
      </c>
      <c r="K13" s="246">
        <v>99658</v>
      </c>
      <c r="L13" s="246">
        <v>76000</v>
      </c>
      <c r="M13" s="246">
        <v>78757</v>
      </c>
      <c r="N13" s="246">
        <v>78757</v>
      </c>
      <c r="O13" s="246">
        <v>78757</v>
      </c>
      <c r="P13" s="246">
        <v>65165</v>
      </c>
      <c r="Q13" s="244">
        <f t="shared" si="7"/>
        <v>100</v>
      </c>
      <c r="R13" s="244">
        <f t="shared" si="8"/>
        <v>20.857822450702098</v>
      </c>
    </row>
    <row r="14" spans="1:18" s="228" customFormat="1" ht="22.15" customHeight="1">
      <c r="A14" s="245" t="s">
        <v>119</v>
      </c>
      <c r="B14" s="246">
        <v>24872</v>
      </c>
      <c r="C14" s="246">
        <v>25000</v>
      </c>
      <c r="D14" s="246">
        <v>25000</v>
      </c>
      <c r="E14" s="246">
        <v>28098</v>
      </c>
      <c r="F14" s="246">
        <v>28098</v>
      </c>
      <c r="G14" s="246">
        <v>24872</v>
      </c>
      <c r="H14" s="244">
        <f t="shared" si="5"/>
        <v>112.392</v>
      </c>
      <c r="I14" s="244">
        <f t="shared" si="6"/>
        <v>12.9704084914764</v>
      </c>
      <c r="J14" s="267" t="s">
        <v>120</v>
      </c>
      <c r="K14" s="246">
        <v>67835</v>
      </c>
      <c r="L14" s="246">
        <v>63000</v>
      </c>
      <c r="M14" s="246">
        <v>60515</v>
      </c>
      <c r="N14" s="246">
        <v>60515</v>
      </c>
      <c r="O14" s="246">
        <v>60515</v>
      </c>
      <c r="P14" s="246">
        <v>56952</v>
      </c>
      <c r="Q14" s="244">
        <f t="shared" si="7"/>
        <v>100</v>
      </c>
      <c r="R14" s="244">
        <f t="shared" si="8"/>
        <v>6.25614552605703</v>
      </c>
    </row>
    <row r="15" spans="1:18" s="228" customFormat="1" ht="22.15" customHeight="1">
      <c r="A15" s="245" t="s">
        <v>121</v>
      </c>
      <c r="B15" s="246">
        <v>24441</v>
      </c>
      <c r="C15" s="246">
        <v>20830</v>
      </c>
      <c r="D15" s="246">
        <v>20830</v>
      </c>
      <c r="E15" s="246">
        <v>16010</v>
      </c>
      <c r="F15" s="246">
        <v>16010</v>
      </c>
      <c r="G15" s="246">
        <v>23941</v>
      </c>
      <c r="H15" s="244">
        <f t="shared" si="5"/>
        <v>76.860297647623597</v>
      </c>
      <c r="I15" s="244">
        <f t="shared" si="6"/>
        <v>-33.127271208387299</v>
      </c>
      <c r="J15" s="267" t="s">
        <v>122</v>
      </c>
      <c r="K15" s="246">
        <v>19232</v>
      </c>
      <c r="L15" s="246">
        <v>23300</v>
      </c>
      <c r="M15" s="246">
        <v>20399</v>
      </c>
      <c r="N15" s="246">
        <v>20399</v>
      </c>
      <c r="O15" s="246">
        <v>20399</v>
      </c>
      <c r="P15" s="246">
        <v>20355</v>
      </c>
      <c r="Q15" s="244">
        <f t="shared" si="7"/>
        <v>100</v>
      </c>
      <c r="R15" s="244">
        <f t="shared" si="8"/>
        <v>0.21616310488823401</v>
      </c>
    </row>
    <row r="16" spans="1:18" s="228" customFormat="1" ht="22.15" customHeight="1">
      <c r="A16" s="245" t="s">
        <v>123</v>
      </c>
      <c r="B16" s="246">
        <v>87823</v>
      </c>
      <c r="C16" s="246">
        <v>74850</v>
      </c>
      <c r="D16" s="246">
        <v>74850</v>
      </c>
      <c r="E16" s="246">
        <v>69802</v>
      </c>
      <c r="F16" s="246">
        <v>69802</v>
      </c>
      <c r="G16" s="246">
        <v>107823</v>
      </c>
      <c r="H16" s="244">
        <f t="shared" si="5"/>
        <v>93.255845023380104</v>
      </c>
      <c r="I16" s="244">
        <f t="shared" si="6"/>
        <v>-35.262420819305703</v>
      </c>
      <c r="J16" s="267" t="s">
        <v>124</v>
      </c>
      <c r="K16" s="246">
        <v>259952</v>
      </c>
      <c r="L16" s="246">
        <v>202526</v>
      </c>
      <c r="M16" s="246">
        <v>104842</v>
      </c>
      <c r="N16" s="246">
        <v>102399</v>
      </c>
      <c r="O16" s="246">
        <v>102399</v>
      </c>
      <c r="P16" s="246">
        <v>296408</v>
      </c>
      <c r="Q16" s="244">
        <f t="shared" si="7"/>
        <v>97.669826977737898</v>
      </c>
      <c r="R16" s="244">
        <f t="shared" si="8"/>
        <v>-65.4533615826833</v>
      </c>
    </row>
    <row r="17" spans="1:18" s="228" customFormat="1" ht="22.15" customHeight="1">
      <c r="A17" s="245" t="s">
        <v>125</v>
      </c>
      <c r="B17" s="246">
        <v>3559</v>
      </c>
      <c r="C17" s="246">
        <v>500</v>
      </c>
      <c r="D17" s="246">
        <v>500</v>
      </c>
      <c r="E17" s="246">
        <v>55</v>
      </c>
      <c r="F17" s="246">
        <v>55</v>
      </c>
      <c r="G17" s="246">
        <v>2627</v>
      </c>
      <c r="H17" s="244">
        <f t="shared" si="5"/>
        <v>11</v>
      </c>
      <c r="I17" s="244">
        <f t="shared" si="6"/>
        <v>-97.906357061286599</v>
      </c>
      <c r="J17" s="267" t="s">
        <v>126</v>
      </c>
      <c r="K17" s="246">
        <v>5756</v>
      </c>
      <c r="L17" s="246">
        <v>6000</v>
      </c>
      <c r="M17" s="246">
        <v>6875</v>
      </c>
      <c r="N17" s="246">
        <v>6875</v>
      </c>
      <c r="O17" s="246">
        <v>6875</v>
      </c>
      <c r="P17" s="246">
        <v>12586</v>
      </c>
      <c r="Q17" s="244">
        <f t="shared" si="7"/>
        <v>100</v>
      </c>
      <c r="R17" s="244">
        <f t="shared" si="8"/>
        <v>-45.375814396949004</v>
      </c>
    </row>
    <row r="18" spans="1:18" s="228" customFormat="1" ht="22.15" customHeight="1">
      <c r="A18" s="245" t="s">
        <v>127</v>
      </c>
      <c r="B18" s="246">
        <v>106500</v>
      </c>
      <c r="C18" s="246">
        <v>90770</v>
      </c>
      <c r="D18" s="246">
        <v>90770</v>
      </c>
      <c r="E18" s="246">
        <v>96068</v>
      </c>
      <c r="F18" s="246">
        <v>96068</v>
      </c>
      <c r="G18" s="246">
        <v>104552</v>
      </c>
      <c r="H18" s="244">
        <f t="shared" si="5"/>
        <v>105.836730197202</v>
      </c>
      <c r="I18" s="244">
        <f t="shared" si="6"/>
        <v>-8.1146223888591305</v>
      </c>
      <c r="J18" s="267" t="s">
        <v>128</v>
      </c>
      <c r="K18" s="246">
        <v>42293</v>
      </c>
      <c r="L18" s="246">
        <v>42000</v>
      </c>
      <c r="M18" s="246">
        <v>38520</v>
      </c>
      <c r="N18" s="246">
        <v>38520</v>
      </c>
      <c r="O18" s="246">
        <v>38520</v>
      </c>
      <c r="P18" s="246">
        <v>54917</v>
      </c>
      <c r="Q18" s="244">
        <f t="shared" si="7"/>
        <v>100</v>
      </c>
      <c r="R18" s="244">
        <f t="shared" si="8"/>
        <v>-29.857785385217699</v>
      </c>
    </row>
    <row r="19" spans="1:18" s="228" customFormat="1" ht="22.15" customHeight="1">
      <c r="A19" s="245" t="s">
        <v>129</v>
      </c>
      <c r="B19" s="246">
        <v>9</v>
      </c>
      <c r="C19" s="246">
        <v>10</v>
      </c>
      <c r="D19" s="246">
        <v>10</v>
      </c>
      <c r="E19" s="246">
        <v>11</v>
      </c>
      <c r="F19" s="246">
        <v>11</v>
      </c>
      <c r="G19" s="246">
        <v>9</v>
      </c>
      <c r="H19" s="244">
        <f t="shared" si="5"/>
        <v>110</v>
      </c>
      <c r="I19" s="244">
        <f t="shared" si="6"/>
        <v>22.2222222222222</v>
      </c>
      <c r="J19" s="267" t="s">
        <v>130</v>
      </c>
      <c r="K19" s="246">
        <v>35417</v>
      </c>
      <c r="L19" s="246">
        <v>65000</v>
      </c>
      <c r="M19" s="246">
        <v>43914</v>
      </c>
      <c r="N19" s="246">
        <v>43914</v>
      </c>
      <c r="O19" s="246">
        <v>43914</v>
      </c>
      <c r="P19" s="246">
        <v>20820</v>
      </c>
      <c r="Q19" s="244">
        <f t="shared" si="7"/>
        <v>100</v>
      </c>
      <c r="R19" s="244">
        <f t="shared" si="8"/>
        <v>110.92219020172899</v>
      </c>
    </row>
    <row r="20" spans="1:18" s="228" customFormat="1" ht="22.15" customHeight="1">
      <c r="A20" s="245" t="s">
        <v>131</v>
      </c>
      <c r="B20" s="246">
        <v>0</v>
      </c>
      <c r="C20" s="246">
        <v>0</v>
      </c>
      <c r="D20" s="246">
        <v>0</v>
      </c>
      <c r="E20" s="246">
        <v>370</v>
      </c>
      <c r="F20" s="246">
        <v>370</v>
      </c>
      <c r="G20" s="246">
        <v>206</v>
      </c>
      <c r="H20" s="244"/>
      <c r="I20" s="244">
        <f t="shared" si="6"/>
        <v>79.611650485436897</v>
      </c>
      <c r="J20" s="267" t="s">
        <v>132</v>
      </c>
      <c r="K20" s="246">
        <v>20243</v>
      </c>
      <c r="L20" s="246">
        <v>15500</v>
      </c>
      <c r="M20" s="246">
        <v>13882</v>
      </c>
      <c r="N20" s="246">
        <v>13882</v>
      </c>
      <c r="O20" s="246">
        <v>13882</v>
      </c>
      <c r="P20" s="246">
        <v>4811</v>
      </c>
      <c r="Q20" s="244">
        <f t="shared" si="7"/>
        <v>100</v>
      </c>
      <c r="R20" s="244">
        <f t="shared" si="8"/>
        <v>188.547079609229</v>
      </c>
    </row>
    <row r="21" spans="1:18" s="228" customFormat="1" ht="22.15" customHeight="1">
      <c r="A21" s="245" t="s">
        <v>133</v>
      </c>
      <c r="B21" s="246">
        <f t="shared" ref="B21:F21" si="9">SUM(B22:B27)</f>
        <v>110269</v>
      </c>
      <c r="C21" s="246">
        <f t="shared" si="9"/>
        <v>94000</v>
      </c>
      <c r="D21" s="246">
        <f t="shared" si="9"/>
        <v>95996</v>
      </c>
      <c r="E21" s="246">
        <f t="shared" si="9"/>
        <v>122635</v>
      </c>
      <c r="F21" s="246">
        <f t="shared" si="9"/>
        <v>122635</v>
      </c>
      <c r="G21" s="246">
        <v>109735</v>
      </c>
      <c r="H21" s="244">
        <f t="shared" si="5"/>
        <v>127.750114588108</v>
      </c>
      <c r="I21" s="244">
        <f t="shared" si="6"/>
        <v>11.755593019547099</v>
      </c>
      <c r="J21" s="267" t="s">
        <v>134</v>
      </c>
      <c r="K21" s="246">
        <v>9750</v>
      </c>
      <c r="L21" s="246">
        <v>7100</v>
      </c>
      <c r="M21" s="246">
        <v>9775</v>
      </c>
      <c r="N21" s="246">
        <v>9775</v>
      </c>
      <c r="O21" s="246">
        <v>9775</v>
      </c>
      <c r="P21" s="246">
        <v>16068</v>
      </c>
      <c r="Q21" s="244">
        <f t="shared" si="7"/>
        <v>100</v>
      </c>
      <c r="R21" s="244">
        <f t="shared" si="8"/>
        <v>-39.164799601692799</v>
      </c>
    </row>
    <row r="22" spans="1:18" s="228" customFormat="1" ht="22.15" customHeight="1">
      <c r="A22" s="245" t="s">
        <v>135</v>
      </c>
      <c r="B22" s="246">
        <v>30000</v>
      </c>
      <c r="C22" s="246">
        <v>25580</v>
      </c>
      <c r="D22" s="246">
        <v>25580</v>
      </c>
      <c r="E22" s="246">
        <v>30995</v>
      </c>
      <c r="F22" s="246">
        <v>30995</v>
      </c>
      <c r="G22" s="246">
        <v>30870</v>
      </c>
      <c r="H22" s="244">
        <f t="shared" si="5"/>
        <v>121.16888193901499</v>
      </c>
      <c r="I22" s="244">
        <f t="shared" si="6"/>
        <v>0.40492387431162902</v>
      </c>
      <c r="J22" s="267" t="s">
        <v>136</v>
      </c>
      <c r="K22" s="246"/>
      <c r="L22" s="246">
        <v>0</v>
      </c>
      <c r="M22" s="246">
        <v>0</v>
      </c>
      <c r="N22" s="246">
        <v>0</v>
      </c>
      <c r="O22" s="246">
        <v>0</v>
      </c>
      <c r="P22" s="246">
        <v>620</v>
      </c>
      <c r="Q22" s="244"/>
      <c r="R22" s="244">
        <f t="shared" si="8"/>
        <v>-100</v>
      </c>
    </row>
    <row r="23" spans="1:18" s="228" customFormat="1" ht="22.15" customHeight="1">
      <c r="A23" s="245" t="s">
        <v>137</v>
      </c>
      <c r="B23" s="246">
        <v>3000</v>
      </c>
      <c r="C23" s="246">
        <v>2560</v>
      </c>
      <c r="D23" s="246">
        <v>2560</v>
      </c>
      <c r="E23" s="246">
        <v>1405</v>
      </c>
      <c r="F23" s="246">
        <v>1405</v>
      </c>
      <c r="G23" s="246">
        <v>5111</v>
      </c>
      <c r="H23" s="244">
        <f t="shared" si="5"/>
        <v>54.8828125</v>
      </c>
      <c r="I23" s="244">
        <f t="shared" si="6"/>
        <v>-72.510271962434004</v>
      </c>
      <c r="J23" s="267" t="s">
        <v>138</v>
      </c>
      <c r="K23" s="246">
        <v>1539</v>
      </c>
      <c r="L23" s="246">
        <v>3500</v>
      </c>
      <c r="M23" s="246">
        <v>3030</v>
      </c>
      <c r="N23" s="246">
        <v>3030</v>
      </c>
      <c r="O23" s="246">
        <v>3030</v>
      </c>
      <c r="P23" s="246">
        <v>5407</v>
      </c>
      <c r="Q23" s="244">
        <f t="shared" si="7"/>
        <v>100</v>
      </c>
      <c r="R23" s="244">
        <f t="shared" si="8"/>
        <v>-43.961531348252301</v>
      </c>
    </row>
    <row r="24" spans="1:18" s="228" customFormat="1" ht="22.15" customHeight="1">
      <c r="A24" s="245" t="s">
        <v>139</v>
      </c>
      <c r="B24" s="246">
        <v>17000</v>
      </c>
      <c r="C24" s="246">
        <v>14490</v>
      </c>
      <c r="D24" s="246">
        <v>14490</v>
      </c>
      <c r="E24" s="246">
        <v>16655</v>
      </c>
      <c r="F24" s="246">
        <v>16655</v>
      </c>
      <c r="G24" s="246">
        <v>20614</v>
      </c>
      <c r="H24" s="244">
        <f t="shared" si="5"/>
        <v>114.941338854382</v>
      </c>
      <c r="I24" s="244">
        <f t="shared" si="6"/>
        <v>-19.205394392160699</v>
      </c>
      <c r="J24" s="267" t="s">
        <v>140</v>
      </c>
      <c r="K24" s="246">
        <v>20068</v>
      </c>
      <c r="L24" s="246">
        <v>55000</v>
      </c>
      <c r="M24" s="246">
        <v>82885</v>
      </c>
      <c r="N24" s="246">
        <v>82885</v>
      </c>
      <c r="O24" s="246">
        <v>82885</v>
      </c>
      <c r="P24" s="246">
        <v>17502</v>
      </c>
      <c r="Q24" s="244">
        <f t="shared" si="7"/>
        <v>100</v>
      </c>
      <c r="R24" s="244">
        <f t="shared" si="8"/>
        <v>373.57444863444198</v>
      </c>
    </row>
    <row r="25" spans="1:18" s="229" customFormat="1" ht="22.15" customHeight="1">
      <c r="A25" s="245" t="s">
        <v>141</v>
      </c>
      <c r="B25" s="246">
        <v>58769</v>
      </c>
      <c r="C25" s="246">
        <v>50090</v>
      </c>
      <c r="D25" s="246">
        <v>50090</v>
      </c>
      <c r="E25" s="246">
        <v>70304</v>
      </c>
      <c r="F25" s="246">
        <v>70304</v>
      </c>
      <c r="G25" s="246">
        <v>50258</v>
      </c>
      <c r="H25" s="244">
        <f t="shared" si="5"/>
        <v>140.35536035136801</v>
      </c>
      <c r="I25" s="244">
        <f t="shared" si="6"/>
        <v>39.8861872736679</v>
      </c>
      <c r="J25" s="267" t="s">
        <v>142</v>
      </c>
      <c r="K25" s="246">
        <v>10</v>
      </c>
      <c r="L25" s="246">
        <v>10</v>
      </c>
      <c r="M25" s="246">
        <v>10</v>
      </c>
      <c r="N25" s="246">
        <v>10</v>
      </c>
      <c r="O25" s="246">
        <v>10</v>
      </c>
      <c r="P25" s="246">
        <v>10</v>
      </c>
      <c r="Q25" s="244">
        <f t="shared" si="7"/>
        <v>100</v>
      </c>
      <c r="R25" s="244">
        <f t="shared" si="8"/>
        <v>0</v>
      </c>
    </row>
    <row r="26" spans="1:18" s="229" customFormat="1" ht="22.15" customHeight="1">
      <c r="A26" s="245" t="s">
        <v>143</v>
      </c>
      <c r="B26" s="246">
        <v>1200</v>
      </c>
      <c r="C26" s="246">
        <v>1024</v>
      </c>
      <c r="D26" s="246">
        <v>3194</v>
      </c>
      <c r="E26" s="246">
        <v>3194</v>
      </c>
      <c r="F26" s="246">
        <v>3194</v>
      </c>
      <c r="G26" s="246">
        <v>2538</v>
      </c>
      <c r="H26" s="244">
        <f>F26/D26*100</f>
        <v>100</v>
      </c>
      <c r="I26" s="244">
        <f t="shared" si="6"/>
        <v>25.847123719464101</v>
      </c>
      <c r="J26" s="267" t="s">
        <v>144</v>
      </c>
      <c r="K26" s="246">
        <v>7090</v>
      </c>
      <c r="L26" s="246">
        <v>16600</v>
      </c>
      <c r="M26" s="246">
        <v>13957</v>
      </c>
      <c r="N26" s="246">
        <v>13957</v>
      </c>
      <c r="O26" s="246">
        <v>13957</v>
      </c>
      <c r="P26" s="248">
        <v>4432</v>
      </c>
      <c r="Q26" s="244">
        <f t="shared" si="7"/>
        <v>100</v>
      </c>
      <c r="R26" s="244">
        <f t="shared" si="8"/>
        <v>214.91425992779801</v>
      </c>
    </row>
    <row r="27" spans="1:18" s="229" customFormat="1" ht="22.15" customHeight="1">
      <c r="A27" s="245" t="s">
        <v>145</v>
      </c>
      <c r="B27" s="247">
        <v>300</v>
      </c>
      <c r="C27" s="246">
        <v>256</v>
      </c>
      <c r="D27" s="246">
        <v>82</v>
      </c>
      <c r="E27" s="248">
        <v>82</v>
      </c>
      <c r="F27" s="246">
        <v>82</v>
      </c>
      <c r="G27" s="246">
        <v>344</v>
      </c>
      <c r="H27" s="244">
        <f t="shared" si="5"/>
        <v>100</v>
      </c>
      <c r="I27" s="244">
        <f t="shared" si="6"/>
        <v>-76.162790697674396</v>
      </c>
      <c r="J27" s="268" t="s">
        <v>146</v>
      </c>
      <c r="K27" s="246">
        <v>20000</v>
      </c>
      <c r="L27" s="246">
        <v>0</v>
      </c>
      <c r="M27" s="246">
        <v>0</v>
      </c>
      <c r="N27" s="246"/>
      <c r="O27" s="246"/>
      <c r="Q27" s="244"/>
      <c r="R27" s="244"/>
    </row>
    <row r="28" spans="1:18" s="229" customFormat="1" ht="22.15" customHeight="1">
      <c r="A28" s="245"/>
      <c r="B28" s="247"/>
      <c r="C28" s="246"/>
      <c r="D28" s="246"/>
      <c r="E28" s="248"/>
      <c r="F28" s="246"/>
      <c r="G28" s="246"/>
      <c r="H28" s="244"/>
      <c r="I28" s="244"/>
      <c r="J28" s="267" t="s">
        <v>147</v>
      </c>
      <c r="K28" s="246">
        <v>3000</v>
      </c>
      <c r="L28" s="246">
        <v>3000</v>
      </c>
      <c r="M28" s="246">
        <v>704</v>
      </c>
      <c r="N28" s="246">
        <v>704</v>
      </c>
      <c r="O28" s="246">
        <v>704</v>
      </c>
      <c r="P28" s="246">
        <v>2500</v>
      </c>
      <c r="Q28" s="244">
        <f t="shared" si="7"/>
        <v>100</v>
      </c>
      <c r="R28" s="244">
        <f>(O28-P28)/P28*100</f>
        <v>-71.84</v>
      </c>
    </row>
    <row r="29" spans="1:18" s="226" customFormat="1" ht="22.15" customHeight="1">
      <c r="A29" s="245"/>
      <c r="B29" s="247"/>
      <c r="C29" s="246"/>
      <c r="D29" s="246"/>
      <c r="E29" s="248"/>
      <c r="F29" s="246"/>
      <c r="G29" s="246"/>
      <c r="H29" s="244"/>
      <c r="I29" s="244"/>
      <c r="J29" s="267" t="s">
        <v>148</v>
      </c>
      <c r="K29" s="246">
        <v>38996</v>
      </c>
      <c r="L29" s="246">
        <v>28325</v>
      </c>
      <c r="M29" s="246">
        <v>28324</v>
      </c>
      <c r="N29" s="246">
        <v>28324</v>
      </c>
      <c r="O29" s="246">
        <v>28324</v>
      </c>
      <c r="P29" s="246">
        <v>27870</v>
      </c>
      <c r="Q29" s="244">
        <f t="shared" si="7"/>
        <v>100</v>
      </c>
      <c r="R29" s="244">
        <f>(O29-P29)/P29*100</f>
        <v>1.6289917473986399</v>
      </c>
    </row>
    <row r="30" spans="1:18" s="226" customFormat="1" ht="22.15" customHeight="1">
      <c r="A30" s="248"/>
      <c r="B30" s="248"/>
      <c r="C30" s="248"/>
      <c r="D30" s="248"/>
      <c r="E30" s="248"/>
      <c r="F30" s="248"/>
      <c r="G30" s="248"/>
      <c r="H30" s="248"/>
      <c r="I30" s="269"/>
      <c r="J30" s="267" t="s">
        <v>149</v>
      </c>
      <c r="K30" s="246">
        <v>4</v>
      </c>
      <c r="L30" s="246">
        <v>4</v>
      </c>
      <c r="M30" s="246">
        <v>4</v>
      </c>
      <c r="N30" s="246">
        <v>4</v>
      </c>
      <c r="O30" s="246">
        <v>4</v>
      </c>
      <c r="P30" s="246">
        <v>4</v>
      </c>
      <c r="Q30" s="244">
        <f t="shared" si="7"/>
        <v>100</v>
      </c>
      <c r="R30" s="244">
        <f>(O30-P30)/P30*100</f>
        <v>0</v>
      </c>
    </row>
    <row r="31" spans="1:18" s="226" customFormat="1" ht="22.15" customHeight="1">
      <c r="A31" s="249" t="s">
        <v>150</v>
      </c>
      <c r="B31" s="250">
        <f>B32+B34+B35+B36+B37+B33</f>
        <v>503063</v>
      </c>
      <c r="C31" s="250">
        <f t="shared" ref="C31:F31" si="10">C32+C34+C35+C36+C37+C33</f>
        <v>565500</v>
      </c>
      <c r="D31" s="250">
        <f t="shared" si="10"/>
        <v>609030</v>
      </c>
      <c r="E31" s="250">
        <f t="shared" si="10"/>
        <v>609030</v>
      </c>
      <c r="F31" s="250">
        <f t="shared" si="10"/>
        <v>614659</v>
      </c>
      <c r="G31" s="250"/>
      <c r="H31" s="250"/>
      <c r="I31" s="270"/>
      <c r="J31" s="265" t="s">
        <v>151</v>
      </c>
      <c r="K31" s="271">
        <f>SUM(K32:K37)</f>
        <v>245900</v>
      </c>
      <c r="L31" s="271">
        <f>SUM(L32:L37)</f>
        <v>249100</v>
      </c>
      <c r="M31" s="271">
        <f>SUM(M32:M37)</f>
        <v>383070</v>
      </c>
      <c r="N31" s="271">
        <f>SUM(N32:N37)</f>
        <v>453600</v>
      </c>
      <c r="O31" s="271">
        <f>SUM(O32:O37)</f>
        <v>459229</v>
      </c>
      <c r="P31" s="271"/>
      <c r="Q31" s="271"/>
      <c r="R31" s="278"/>
    </row>
    <row r="32" spans="1:18" s="226" customFormat="1" ht="22.15" customHeight="1">
      <c r="A32" s="251" t="s">
        <v>152</v>
      </c>
      <c r="B32" s="246">
        <v>272045</v>
      </c>
      <c r="C32" s="246">
        <v>300000</v>
      </c>
      <c r="D32" s="246">
        <v>320013</v>
      </c>
      <c r="E32" s="246">
        <v>320013</v>
      </c>
      <c r="F32" s="246">
        <v>320013</v>
      </c>
      <c r="G32" s="246"/>
      <c r="H32" s="246"/>
      <c r="I32" s="244"/>
      <c r="J32" s="272" t="s">
        <v>153</v>
      </c>
      <c r="K32" s="246">
        <v>115000</v>
      </c>
      <c r="L32" s="246">
        <v>105200</v>
      </c>
      <c r="M32" s="246">
        <v>111928</v>
      </c>
      <c r="N32" s="246">
        <v>111928</v>
      </c>
      <c r="O32" s="246">
        <v>111928</v>
      </c>
      <c r="P32" s="246"/>
      <c r="Q32" s="246"/>
      <c r="R32" s="278"/>
    </row>
    <row r="33" spans="1:18" s="226" customFormat="1" ht="22.15" customHeight="1">
      <c r="A33" s="251" t="s">
        <v>166</v>
      </c>
      <c r="B33" s="246"/>
      <c r="C33" s="246"/>
      <c r="D33" s="246">
        <v>678</v>
      </c>
      <c r="E33" s="246">
        <v>678</v>
      </c>
      <c r="F33" s="246">
        <v>678</v>
      </c>
      <c r="G33" s="246"/>
      <c r="H33" s="246"/>
      <c r="I33" s="244"/>
      <c r="J33" s="272" t="s">
        <v>167</v>
      </c>
      <c r="K33" s="246">
        <v>70000</v>
      </c>
      <c r="L33" s="246">
        <v>83000</v>
      </c>
      <c r="M33" s="246">
        <v>92360</v>
      </c>
      <c r="N33" s="246">
        <v>92360</v>
      </c>
      <c r="O33" s="246">
        <v>92360</v>
      </c>
      <c r="P33" s="246"/>
      <c r="Q33" s="246"/>
      <c r="R33" s="278"/>
    </row>
    <row r="34" spans="1:18" s="226" customFormat="1" ht="22.15" customHeight="1">
      <c r="A34" s="251" t="s">
        <v>168</v>
      </c>
      <c r="B34" s="246">
        <v>19706</v>
      </c>
      <c r="C34" s="246">
        <v>44706</v>
      </c>
      <c r="D34" s="246">
        <v>44706</v>
      </c>
      <c r="E34" s="246">
        <v>44706</v>
      </c>
      <c r="F34" s="246">
        <v>44706</v>
      </c>
      <c r="G34" s="246"/>
      <c r="H34" s="246"/>
      <c r="I34" s="244"/>
      <c r="J34" s="272" t="s">
        <v>155</v>
      </c>
      <c r="K34" s="273"/>
      <c r="L34" s="246"/>
      <c r="M34" s="246">
        <v>117878</v>
      </c>
      <c r="N34" s="246">
        <v>117878</v>
      </c>
      <c r="O34" s="246">
        <v>117878</v>
      </c>
      <c r="P34" s="246"/>
      <c r="Q34" s="246"/>
      <c r="R34" s="278"/>
    </row>
    <row r="35" spans="1:18" s="226" customFormat="1" ht="22.15" customHeight="1">
      <c r="A35" s="251" t="s">
        <v>169</v>
      </c>
      <c r="B35" s="252">
        <v>70000</v>
      </c>
      <c r="C35" s="246">
        <v>80000</v>
      </c>
      <c r="D35" s="246">
        <v>102839</v>
      </c>
      <c r="E35" s="246">
        <v>102839</v>
      </c>
      <c r="F35" s="246">
        <v>108468</v>
      </c>
      <c r="G35" s="246"/>
      <c r="H35" s="246"/>
      <c r="I35" s="244"/>
      <c r="J35" s="272" t="s">
        <v>157</v>
      </c>
      <c r="K35" s="274">
        <v>60900</v>
      </c>
      <c r="L35" s="246">
        <v>60900</v>
      </c>
      <c r="M35" s="246">
        <v>60904</v>
      </c>
      <c r="N35" s="246">
        <v>60904</v>
      </c>
      <c r="O35" s="246">
        <v>60904</v>
      </c>
      <c r="P35" s="246"/>
      <c r="Q35" s="246"/>
      <c r="R35" s="278"/>
    </row>
    <row r="36" spans="1:18" s="226" customFormat="1" ht="22.15" customHeight="1">
      <c r="A36" s="251" t="s">
        <v>170</v>
      </c>
      <c r="B36" s="252">
        <v>60900</v>
      </c>
      <c r="C36" s="246">
        <v>60900</v>
      </c>
      <c r="D36" s="246">
        <v>60900</v>
      </c>
      <c r="E36" s="246">
        <v>60900</v>
      </c>
      <c r="F36" s="246">
        <v>60900</v>
      </c>
      <c r="G36" s="246"/>
      <c r="H36" s="246"/>
      <c r="I36" s="244"/>
      <c r="J36" s="272" t="s">
        <v>159</v>
      </c>
      <c r="K36" s="273"/>
      <c r="L36" s="246"/>
      <c r="M36" s="246"/>
      <c r="N36" s="246"/>
      <c r="O36" s="246">
        <v>5629</v>
      </c>
      <c r="P36" s="246"/>
      <c r="Q36" s="246"/>
      <c r="R36" s="278"/>
    </row>
    <row r="37" spans="1:18" s="226" customFormat="1" ht="22.15" customHeight="1">
      <c r="A37" s="251" t="s">
        <v>171</v>
      </c>
      <c r="B37" s="252">
        <v>80412</v>
      </c>
      <c r="C37" s="246">
        <v>79894</v>
      </c>
      <c r="D37" s="246">
        <v>79894</v>
      </c>
      <c r="E37" s="246">
        <v>79894</v>
      </c>
      <c r="F37" s="246">
        <v>79894</v>
      </c>
      <c r="G37" s="246"/>
      <c r="H37" s="246"/>
      <c r="I37" s="244"/>
      <c r="J37" s="272" t="s">
        <v>172</v>
      </c>
      <c r="K37" s="273"/>
      <c r="L37" s="246"/>
      <c r="M37" s="246"/>
      <c r="N37" s="246">
        <v>70530</v>
      </c>
      <c r="O37" s="246">
        <v>70530</v>
      </c>
      <c r="P37" s="246"/>
      <c r="Q37" s="246"/>
      <c r="R37" s="278"/>
    </row>
    <row r="38" spans="1:18" ht="13.15" customHeight="1">
      <c r="F38" s="226"/>
      <c r="G38" s="253"/>
      <c r="H38" s="253"/>
      <c r="I38" s="275"/>
    </row>
    <row r="39" spans="1:18" ht="13.15" customHeight="1">
      <c r="E39" s="254"/>
      <c r="F39" s="255"/>
      <c r="G39" s="253"/>
      <c r="H39" s="253"/>
      <c r="I39" s="275"/>
    </row>
    <row r="40" spans="1:18" ht="39.75" customHeight="1">
      <c r="D40" s="254"/>
      <c r="E40" s="256"/>
      <c r="G40" s="257"/>
      <c r="J40" s="233"/>
      <c r="N40" s="254"/>
    </row>
    <row r="42" spans="1:18" ht="13.15" customHeight="1">
      <c r="B42" s="258"/>
    </row>
  </sheetData>
  <mergeCells count="1">
    <mergeCell ref="A2:R2"/>
  </mergeCells>
  <phoneticPr fontId="102" type="noConversion"/>
  <printOptions horizontalCentered="1"/>
  <pageMargins left="0" right="0" top="0.35416666666666702" bottom="0" header="0.50902777777777797" footer="0.50902777777777797"/>
  <pageSetup paperSize="9" scale="55" firstPageNumber="4294963191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2"/>
  <sheetViews>
    <sheetView showGridLines="0" showZeros="0" view="pageBreakPreview" zoomScale="85" zoomScaleNormal="100" zoomScaleSheetLayoutView="85" workbookViewId="0">
      <selection activeCell="A17" sqref="A17"/>
    </sheetView>
  </sheetViews>
  <sheetFormatPr defaultColWidth="21.5" defaultRowHeight="14.25"/>
  <cols>
    <col min="1" max="1" width="56.625" style="210" customWidth="1"/>
    <col min="2" max="2" width="28.25" style="211" customWidth="1"/>
    <col min="3" max="3" width="8.25" style="212" customWidth="1"/>
    <col min="4" max="10" width="21.5" style="212"/>
    <col min="11" max="16384" width="21.5" style="210"/>
  </cols>
  <sheetData>
    <row r="1" spans="1:10">
      <c r="A1" s="209" t="s">
        <v>173</v>
      </c>
    </row>
    <row r="2" spans="1:10" s="207" customFormat="1" ht="21.95" customHeight="1">
      <c r="A2" s="335" t="s">
        <v>174</v>
      </c>
      <c r="B2" s="335"/>
      <c r="C2" s="213"/>
      <c r="D2" s="213"/>
      <c r="E2" s="213"/>
      <c r="F2" s="213"/>
      <c r="G2" s="213"/>
      <c r="H2" s="213"/>
      <c r="I2" s="213"/>
      <c r="J2" s="213"/>
    </row>
    <row r="3" spans="1:10" s="208" customFormat="1" ht="15" customHeight="1">
      <c r="A3" s="336" t="s">
        <v>26</v>
      </c>
      <c r="B3" s="337"/>
      <c r="C3" s="214"/>
      <c r="D3" s="214"/>
      <c r="E3" s="214"/>
      <c r="F3" s="214"/>
      <c r="G3" s="214"/>
      <c r="H3" s="214"/>
      <c r="I3" s="214"/>
      <c r="J3" s="214"/>
    </row>
    <row r="4" spans="1:10" s="209" customFormat="1" ht="20.100000000000001" customHeight="1">
      <c r="A4" s="185" t="s">
        <v>175</v>
      </c>
      <c r="B4" s="215" t="s">
        <v>31</v>
      </c>
      <c r="C4" s="216"/>
      <c r="D4" s="216"/>
      <c r="E4" s="216"/>
      <c r="F4" s="216"/>
      <c r="G4" s="216"/>
      <c r="H4" s="216"/>
      <c r="I4" s="216"/>
      <c r="J4" s="216"/>
    </row>
    <row r="5" spans="1:10" s="208" customFormat="1" ht="20.100000000000001" customHeight="1">
      <c r="A5" s="217" t="s">
        <v>104</v>
      </c>
      <c r="B5" s="218">
        <f>B6+B127+B131+B182+B201+B228+B290+B338+B365+B381+B415+B432+B449+B458+B463+B468+B479+B482+B503+B506+B509+B154</f>
        <v>827839</v>
      </c>
      <c r="C5" s="214"/>
      <c r="D5" s="219"/>
      <c r="E5" s="214"/>
      <c r="F5" s="214"/>
      <c r="G5" s="214"/>
      <c r="H5" s="214"/>
      <c r="I5" s="214"/>
      <c r="J5" s="214"/>
    </row>
    <row r="6" spans="1:10" s="208" customFormat="1" ht="16.5" customHeight="1">
      <c r="A6" s="108" t="s">
        <v>176</v>
      </c>
      <c r="B6" s="220">
        <v>61999</v>
      </c>
      <c r="C6" s="214"/>
      <c r="D6" s="214"/>
      <c r="E6" s="214"/>
      <c r="F6" s="214"/>
      <c r="G6" s="214"/>
      <c r="H6" s="214"/>
      <c r="I6" s="214"/>
      <c r="J6" s="214"/>
    </row>
    <row r="7" spans="1:10" s="208" customFormat="1" ht="16.5" customHeight="1">
      <c r="A7" s="108" t="s">
        <v>177</v>
      </c>
      <c r="B7" s="221">
        <v>1099</v>
      </c>
      <c r="C7" s="214"/>
      <c r="D7" s="214"/>
      <c r="E7" s="214"/>
      <c r="F7" s="214"/>
      <c r="G7" s="214"/>
      <c r="H7" s="214"/>
      <c r="I7" s="214"/>
      <c r="J7" s="214"/>
    </row>
    <row r="8" spans="1:10" s="208" customFormat="1" ht="16.5" customHeight="1">
      <c r="A8" s="110" t="s">
        <v>178</v>
      </c>
      <c r="B8" s="221">
        <v>695</v>
      </c>
      <c r="C8" s="214"/>
      <c r="D8" s="214"/>
      <c r="E8" s="214"/>
      <c r="F8" s="214"/>
      <c r="G8" s="214"/>
      <c r="H8" s="214"/>
      <c r="I8" s="214"/>
      <c r="J8" s="214"/>
    </row>
    <row r="9" spans="1:10" s="208" customFormat="1" ht="16.5" customHeight="1">
      <c r="A9" s="110" t="s">
        <v>179</v>
      </c>
      <c r="B9" s="221">
        <v>33</v>
      </c>
      <c r="C9" s="214"/>
      <c r="D9" s="214"/>
      <c r="E9" s="214"/>
      <c r="F9" s="214"/>
      <c r="G9" s="214"/>
      <c r="H9" s="214"/>
      <c r="I9" s="214"/>
      <c r="J9" s="214"/>
    </row>
    <row r="10" spans="1:10" s="208" customFormat="1" ht="16.5" customHeight="1">
      <c r="A10" s="110" t="s">
        <v>180</v>
      </c>
      <c r="B10" s="221">
        <v>85</v>
      </c>
      <c r="C10" s="214"/>
      <c r="D10" s="214"/>
      <c r="E10" s="214"/>
      <c r="F10" s="214"/>
      <c r="G10" s="214"/>
      <c r="H10" s="214"/>
      <c r="I10" s="214"/>
      <c r="J10" s="214"/>
    </row>
    <row r="11" spans="1:10" s="208" customFormat="1" ht="16.5" customHeight="1">
      <c r="A11" s="110" t="s">
        <v>181</v>
      </c>
      <c r="B11" s="221">
        <v>102</v>
      </c>
      <c r="C11" s="214"/>
      <c r="D11" s="214"/>
      <c r="E11" s="214"/>
      <c r="F11" s="214"/>
      <c r="G11" s="214"/>
      <c r="H11" s="214"/>
      <c r="I11" s="214"/>
      <c r="J11" s="214"/>
    </row>
    <row r="12" spans="1:10" s="208" customFormat="1" ht="16.5" customHeight="1">
      <c r="A12" s="110" t="s">
        <v>182</v>
      </c>
      <c r="B12" s="221">
        <v>44</v>
      </c>
      <c r="C12" s="214"/>
      <c r="D12" s="214"/>
      <c r="E12" s="214"/>
      <c r="F12" s="214"/>
      <c r="G12" s="214"/>
      <c r="H12" s="214"/>
      <c r="I12" s="214"/>
      <c r="J12" s="214"/>
    </row>
    <row r="13" spans="1:10" s="208" customFormat="1" ht="16.5" customHeight="1">
      <c r="A13" s="110" t="s">
        <v>183</v>
      </c>
      <c r="B13" s="221">
        <v>37</v>
      </c>
      <c r="C13" s="214"/>
      <c r="D13" s="214"/>
      <c r="E13" s="214"/>
      <c r="F13" s="214"/>
      <c r="G13" s="214"/>
      <c r="H13" s="214"/>
      <c r="I13" s="214"/>
      <c r="J13" s="214"/>
    </row>
    <row r="14" spans="1:10" s="208" customFormat="1" ht="16.5" customHeight="1">
      <c r="A14" s="110" t="s">
        <v>184</v>
      </c>
      <c r="B14" s="221">
        <v>5</v>
      </c>
      <c r="C14" s="214"/>
      <c r="D14" s="214"/>
      <c r="E14" s="214"/>
      <c r="F14" s="214"/>
      <c r="G14" s="214"/>
      <c r="H14" s="214"/>
      <c r="I14" s="214"/>
      <c r="J14" s="214"/>
    </row>
    <row r="15" spans="1:10" s="208" customFormat="1" ht="16.5" customHeight="1">
      <c r="A15" s="110" t="s">
        <v>185</v>
      </c>
      <c r="B15" s="221">
        <v>75</v>
      </c>
      <c r="C15" s="214"/>
      <c r="D15" s="214"/>
      <c r="E15" s="214"/>
      <c r="F15" s="214"/>
      <c r="G15" s="214"/>
      <c r="H15" s="214"/>
      <c r="I15" s="214"/>
      <c r="J15" s="214"/>
    </row>
    <row r="16" spans="1:10" s="208" customFormat="1" ht="16.5" customHeight="1">
      <c r="A16" s="110" t="s">
        <v>186</v>
      </c>
      <c r="B16" s="221">
        <v>23</v>
      </c>
    </row>
    <row r="17" spans="1:2" s="208" customFormat="1" ht="16.5" customHeight="1">
      <c r="A17" s="108" t="s">
        <v>187</v>
      </c>
      <c r="B17" s="221">
        <v>1083</v>
      </c>
    </row>
    <row r="18" spans="1:2" s="208" customFormat="1" ht="16.5" customHeight="1">
      <c r="A18" s="110" t="s">
        <v>178</v>
      </c>
      <c r="B18" s="221">
        <v>790</v>
      </c>
    </row>
    <row r="19" spans="1:2" s="208" customFormat="1" ht="16.5" customHeight="1">
      <c r="A19" s="110" t="s">
        <v>179</v>
      </c>
      <c r="B19" s="221">
        <v>27</v>
      </c>
    </row>
    <row r="20" spans="1:2" s="208" customFormat="1" ht="16.5" customHeight="1">
      <c r="A20" s="110" t="s">
        <v>188</v>
      </c>
      <c r="B20" s="221">
        <v>31</v>
      </c>
    </row>
    <row r="21" spans="1:2" s="208" customFormat="1" ht="16.5" customHeight="1">
      <c r="A21" s="110" t="s">
        <v>189</v>
      </c>
      <c r="B21" s="221">
        <v>101</v>
      </c>
    </row>
    <row r="22" spans="1:2" s="208" customFormat="1" ht="16.5" customHeight="1">
      <c r="A22" s="110" t="s">
        <v>185</v>
      </c>
      <c r="B22" s="221">
        <v>115</v>
      </c>
    </row>
    <row r="23" spans="1:2" s="208" customFormat="1" ht="16.5" customHeight="1">
      <c r="A23" s="110" t="s">
        <v>190</v>
      </c>
      <c r="B23" s="221">
        <v>19</v>
      </c>
    </row>
    <row r="24" spans="1:2" s="208" customFormat="1" ht="16.5" customHeight="1">
      <c r="A24" s="108" t="s">
        <v>191</v>
      </c>
      <c r="B24" s="221">
        <v>16169</v>
      </c>
    </row>
    <row r="25" spans="1:2" s="208" customFormat="1" ht="16.5" customHeight="1">
      <c r="A25" s="110" t="s">
        <v>178</v>
      </c>
      <c r="B25" s="221">
        <v>2099</v>
      </c>
    </row>
    <row r="26" spans="1:2" s="208" customFormat="1" ht="16.5" customHeight="1">
      <c r="A26" s="110" t="s">
        <v>179</v>
      </c>
      <c r="B26" s="221">
        <v>968</v>
      </c>
    </row>
    <row r="27" spans="1:2" s="208" customFormat="1" ht="16.5" customHeight="1">
      <c r="A27" s="110" t="s">
        <v>192</v>
      </c>
      <c r="B27" s="221">
        <v>8803</v>
      </c>
    </row>
    <row r="28" spans="1:2" s="208" customFormat="1" ht="16.5" customHeight="1">
      <c r="A28" s="110" t="s">
        <v>193</v>
      </c>
      <c r="B28" s="221">
        <v>366</v>
      </c>
    </row>
    <row r="29" spans="1:2" s="208" customFormat="1" ht="16.5" customHeight="1">
      <c r="A29" s="110" t="s">
        <v>194</v>
      </c>
      <c r="B29" s="221">
        <v>196</v>
      </c>
    </row>
    <row r="30" spans="1:2" s="208" customFormat="1" ht="16.5" customHeight="1">
      <c r="A30" s="110" t="s">
        <v>195</v>
      </c>
      <c r="B30" s="221">
        <v>622</v>
      </c>
    </row>
    <row r="31" spans="1:2" s="208" customFormat="1" ht="16.5" customHeight="1">
      <c r="A31" s="110" t="s">
        <v>185</v>
      </c>
      <c r="B31" s="221">
        <v>1434</v>
      </c>
    </row>
    <row r="32" spans="1:2" s="208" customFormat="1" ht="16.5" customHeight="1">
      <c r="A32" s="110" t="s">
        <v>196</v>
      </c>
      <c r="B32" s="221">
        <v>1681</v>
      </c>
    </row>
    <row r="33" spans="1:2" s="208" customFormat="1" ht="16.5" customHeight="1">
      <c r="A33" s="108" t="s">
        <v>197</v>
      </c>
      <c r="B33" s="221">
        <v>3494</v>
      </c>
    </row>
    <row r="34" spans="1:2" s="208" customFormat="1" ht="16.5" customHeight="1">
      <c r="A34" s="110" t="s">
        <v>178</v>
      </c>
      <c r="B34" s="221">
        <v>836</v>
      </c>
    </row>
    <row r="35" spans="1:2" s="208" customFormat="1" ht="16.5" customHeight="1">
      <c r="A35" s="110" t="s">
        <v>179</v>
      </c>
      <c r="B35" s="221">
        <v>870</v>
      </c>
    </row>
    <row r="36" spans="1:2" s="208" customFormat="1" ht="16.5" customHeight="1">
      <c r="A36" s="110" t="s">
        <v>198</v>
      </c>
      <c r="B36" s="221">
        <v>189</v>
      </c>
    </row>
    <row r="37" spans="1:2" s="208" customFormat="1" ht="16.5" customHeight="1">
      <c r="A37" s="110" t="s">
        <v>199</v>
      </c>
      <c r="B37" s="221">
        <v>15</v>
      </c>
    </row>
    <row r="38" spans="1:2" s="208" customFormat="1" ht="16.5" customHeight="1">
      <c r="A38" s="110" t="s">
        <v>200</v>
      </c>
      <c r="B38" s="221">
        <v>479</v>
      </c>
    </row>
    <row r="39" spans="1:2" s="208" customFormat="1" ht="16.5" customHeight="1">
      <c r="A39" s="110" t="s">
        <v>201</v>
      </c>
      <c r="B39" s="221">
        <v>30</v>
      </c>
    </row>
    <row r="40" spans="1:2" s="208" customFormat="1" ht="16.5" customHeight="1">
      <c r="A40" s="110" t="s">
        <v>202</v>
      </c>
      <c r="B40" s="221">
        <v>39</v>
      </c>
    </row>
    <row r="41" spans="1:2" s="208" customFormat="1" ht="16.5" customHeight="1">
      <c r="A41" s="110" t="s">
        <v>185</v>
      </c>
      <c r="B41" s="221">
        <v>194</v>
      </c>
    </row>
    <row r="42" spans="1:2" s="208" customFormat="1" ht="16.5" customHeight="1">
      <c r="A42" s="110" t="s">
        <v>203</v>
      </c>
      <c r="B42" s="221">
        <v>842</v>
      </c>
    </row>
    <row r="43" spans="1:2" s="208" customFormat="1" ht="16.5" customHeight="1">
      <c r="A43" s="108" t="s">
        <v>204</v>
      </c>
      <c r="B43" s="221">
        <v>3340</v>
      </c>
    </row>
    <row r="44" spans="1:2" s="208" customFormat="1" ht="16.5" customHeight="1">
      <c r="A44" s="110" t="s">
        <v>178</v>
      </c>
      <c r="B44" s="221">
        <v>631</v>
      </c>
    </row>
    <row r="45" spans="1:2" s="208" customFormat="1" ht="16.5" customHeight="1">
      <c r="A45" s="110" t="s">
        <v>205</v>
      </c>
      <c r="B45" s="221">
        <v>53</v>
      </c>
    </row>
    <row r="46" spans="1:2" s="208" customFormat="1" ht="16.5" customHeight="1">
      <c r="A46" s="110" t="s">
        <v>206</v>
      </c>
      <c r="B46" s="221">
        <v>5</v>
      </c>
    </row>
    <row r="47" spans="1:2" s="208" customFormat="1" ht="16.5" customHeight="1">
      <c r="A47" s="110" t="s">
        <v>207</v>
      </c>
      <c r="B47" s="221">
        <v>2524</v>
      </c>
    </row>
    <row r="48" spans="1:2" s="208" customFormat="1" ht="16.5" customHeight="1">
      <c r="A48" s="110" t="s">
        <v>208</v>
      </c>
      <c r="B48" s="221">
        <v>127</v>
      </c>
    </row>
    <row r="49" spans="1:2" s="208" customFormat="1" ht="16.5" customHeight="1">
      <c r="A49" s="108" t="s">
        <v>209</v>
      </c>
      <c r="B49" s="221">
        <v>2231</v>
      </c>
    </row>
    <row r="50" spans="1:2" s="208" customFormat="1" ht="16.5" customHeight="1">
      <c r="A50" s="110" t="s">
        <v>178</v>
      </c>
      <c r="B50" s="221">
        <v>1373</v>
      </c>
    </row>
    <row r="51" spans="1:2" s="208" customFormat="1" ht="16.5" customHeight="1">
      <c r="A51" s="110" t="s">
        <v>179</v>
      </c>
      <c r="B51" s="221">
        <v>318</v>
      </c>
    </row>
    <row r="52" spans="1:2" s="208" customFormat="1" ht="16.5" customHeight="1">
      <c r="A52" s="110" t="s">
        <v>210</v>
      </c>
      <c r="B52" s="221">
        <v>65</v>
      </c>
    </row>
    <row r="53" spans="1:2" s="208" customFormat="1" ht="16.5" customHeight="1">
      <c r="A53" s="110" t="s">
        <v>211</v>
      </c>
      <c r="B53" s="221">
        <v>60</v>
      </c>
    </row>
    <row r="54" spans="1:2" s="208" customFormat="1" ht="16.5" customHeight="1">
      <c r="A54" s="110" t="s">
        <v>212</v>
      </c>
      <c r="B54" s="221">
        <v>14</v>
      </c>
    </row>
    <row r="55" spans="1:2" s="208" customFormat="1" ht="16.5" customHeight="1">
      <c r="A55" s="110" t="s">
        <v>213</v>
      </c>
      <c r="B55" s="221">
        <v>185</v>
      </c>
    </row>
    <row r="56" spans="1:2" s="208" customFormat="1" ht="16.5" customHeight="1">
      <c r="A56" s="110" t="s">
        <v>214</v>
      </c>
      <c r="B56" s="221">
        <v>59</v>
      </c>
    </row>
    <row r="57" spans="1:2" s="208" customFormat="1" ht="16.5" customHeight="1">
      <c r="A57" s="110" t="s">
        <v>185</v>
      </c>
      <c r="B57" s="221">
        <v>129</v>
      </c>
    </row>
    <row r="58" spans="1:2" s="208" customFormat="1" ht="16.5" customHeight="1">
      <c r="A58" s="110" t="s">
        <v>215</v>
      </c>
      <c r="B58" s="221">
        <v>28</v>
      </c>
    </row>
    <row r="59" spans="1:2" s="208" customFormat="1" ht="16.5" customHeight="1">
      <c r="A59" s="108" t="s">
        <v>216</v>
      </c>
      <c r="B59" s="221">
        <v>2398</v>
      </c>
    </row>
    <row r="60" spans="1:2" s="208" customFormat="1" ht="16.5" customHeight="1">
      <c r="A60" s="110" t="s">
        <v>217</v>
      </c>
      <c r="B60" s="221">
        <v>2398</v>
      </c>
    </row>
    <row r="61" spans="1:2" s="208" customFormat="1" ht="16.5" customHeight="1">
      <c r="A61" s="108" t="s">
        <v>218</v>
      </c>
      <c r="B61" s="221">
        <v>454</v>
      </c>
    </row>
    <row r="62" spans="1:2" s="208" customFormat="1" ht="16.5" customHeight="1">
      <c r="A62" s="110" t="s">
        <v>219</v>
      </c>
      <c r="B62" s="221">
        <v>454</v>
      </c>
    </row>
    <row r="63" spans="1:2" s="208" customFormat="1" ht="16.5" customHeight="1">
      <c r="A63" s="108" t="s">
        <v>220</v>
      </c>
      <c r="B63" s="221">
        <v>1702</v>
      </c>
    </row>
    <row r="64" spans="1:2" s="208" customFormat="1" ht="16.5" customHeight="1">
      <c r="A64" s="110" t="s">
        <v>178</v>
      </c>
      <c r="B64" s="221">
        <v>132</v>
      </c>
    </row>
    <row r="65" spans="1:2" s="208" customFormat="1" ht="16.5" customHeight="1">
      <c r="A65" s="110" t="s">
        <v>179</v>
      </c>
      <c r="B65" s="221">
        <v>46</v>
      </c>
    </row>
    <row r="66" spans="1:2" s="208" customFormat="1" ht="16.5" customHeight="1">
      <c r="A66" s="110" t="s">
        <v>221</v>
      </c>
      <c r="B66" s="221">
        <v>1457</v>
      </c>
    </row>
    <row r="67" spans="1:2" s="208" customFormat="1" ht="16.5" customHeight="1">
      <c r="A67" s="110" t="s">
        <v>185</v>
      </c>
      <c r="B67" s="221">
        <v>48</v>
      </c>
    </row>
    <row r="68" spans="1:2" s="208" customFormat="1" ht="16.5" customHeight="1">
      <c r="A68" s="110" t="s">
        <v>222</v>
      </c>
      <c r="B68" s="221">
        <v>19</v>
      </c>
    </row>
    <row r="69" spans="1:2" s="208" customFormat="1" ht="16.5" customHeight="1">
      <c r="A69" s="108" t="s">
        <v>223</v>
      </c>
      <c r="B69" s="221">
        <v>3862</v>
      </c>
    </row>
    <row r="70" spans="1:2" s="208" customFormat="1" ht="16.5" customHeight="1">
      <c r="A70" s="110" t="s">
        <v>178</v>
      </c>
      <c r="B70" s="221">
        <v>2178</v>
      </c>
    </row>
    <row r="71" spans="1:2" s="208" customFormat="1" ht="16.5" customHeight="1">
      <c r="A71" s="110" t="s">
        <v>179</v>
      </c>
      <c r="B71" s="221">
        <v>1414</v>
      </c>
    </row>
    <row r="72" spans="1:2" s="208" customFormat="1" ht="16.5" customHeight="1">
      <c r="A72" s="110" t="s">
        <v>224</v>
      </c>
      <c r="B72" s="221">
        <v>177</v>
      </c>
    </row>
    <row r="73" spans="1:2" s="208" customFormat="1" ht="16.5" customHeight="1">
      <c r="A73" s="110" t="s">
        <v>185</v>
      </c>
      <c r="B73" s="221">
        <v>73</v>
      </c>
    </row>
    <row r="74" spans="1:2" s="208" customFormat="1" ht="16.5" customHeight="1">
      <c r="A74" s="110" t="s">
        <v>225</v>
      </c>
      <c r="B74" s="221">
        <v>20</v>
      </c>
    </row>
    <row r="75" spans="1:2" s="208" customFormat="1" ht="16.5" customHeight="1">
      <c r="A75" s="108" t="s">
        <v>226</v>
      </c>
      <c r="B75" s="221">
        <v>3072</v>
      </c>
    </row>
    <row r="76" spans="1:2" s="208" customFormat="1" ht="16.5" customHeight="1">
      <c r="A76" s="110" t="s">
        <v>178</v>
      </c>
      <c r="B76" s="221">
        <v>572</v>
      </c>
    </row>
    <row r="77" spans="1:2" s="208" customFormat="1" ht="16.5" customHeight="1">
      <c r="A77" s="110" t="s">
        <v>179</v>
      </c>
      <c r="B77" s="221">
        <v>503</v>
      </c>
    </row>
    <row r="78" spans="1:2" s="208" customFormat="1" ht="16.5" customHeight="1">
      <c r="A78" s="110" t="s">
        <v>227</v>
      </c>
      <c r="B78" s="221">
        <v>1040</v>
      </c>
    </row>
    <row r="79" spans="1:2" s="208" customFormat="1" ht="16.5" customHeight="1">
      <c r="A79" s="110" t="s">
        <v>185</v>
      </c>
      <c r="B79" s="221">
        <v>867</v>
      </c>
    </row>
    <row r="80" spans="1:2" s="208" customFormat="1" ht="16.5" customHeight="1">
      <c r="A80" s="110" t="s">
        <v>228</v>
      </c>
      <c r="B80" s="221">
        <v>90</v>
      </c>
    </row>
    <row r="81" spans="1:2" s="208" customFormat="1" ht="16.5" customHeight="1">
      <c r="A81" s="108" t="s">
        <v>229</v>
      </c>
      <c r="B81" s="221">
        <v>57</v>
      </c>
    </row>
    <row r="82" spans="1:2" s="208" customFormat="1" ht="16.5" customHeight="1">
      <c r="A82" s="110" t="s">
        <v>178</v>
      </c>
      <c r="B82" s="221">
        <v>30</v>
      </c>
    </row>
    <row r="83" spans="1:2" s="208" customFormat="1" ht="16.5" customHeight="1">
      <c r="A83" s="110" t="s">
        <v>179</v>
      </c>
      <c r="B83" s="221">
        <v>27</v>
      </c>
    </row>
    <row r="84" spans="1:2" s="208" customFormat="1" ht="16.5" customHeight="1">
      <c r="A84" s="108" t="s">
        <v>230</v>
      </c>
      <c r="B84" s="221">
        <v>386</v>
      </c>
    </row>
    <row r="85" spans="1:2" s="208" customFormat="1" ht="16.5" customHeight="1">
      <c r="A85" s="110" t="s">
        <v>178</v>
      </c>
      <c r="B85" s="221">
        <v>267</v>
      </c>
    </row>
    <row r="86" spans="1:2" s="208" customFormat="1" ht="16.5" customHeight="1">
      <c r="A86" s="110" t="s">
        <v>231</v>
      </c>
      <c r="B86" s="221">
        <v>119</v>
      </c>
    </row>
    <row r="87" spans="1:2" s="208" customFormat="1" ht="16.5" customHeight="1">
      <c r="A87" s="108" t="s">
        <v>232</v>
      </c>
      <c r="B87" s="221">
        <v>939</v>
      </c>
    </row>
    <row r="88" spans="1:2" s="208" customFormat="1" ht="16.5" customHeight="1">
      <c r="A88" s="110" t="s">
        <v>178</v>
      </c>
      <c r="B88" s="221">
        <v>473</v>
      </c>
    </row>
    <row r="89" spans="1:2" s="208" customFormat="1" ht="16.5" customHeight="1">
      <c r="A89" s="110" t="s">
        <v>179</v>
      </c>
      <c r="B89" s="221">
        <v>240</v>
      </c>
    </row>
    <row r="90" spans="1:2" s="208" customFormat="1" ht="16.5" customHeight="1">
      <c r="A90" s="110" t="s">
        <v>189</v>
      </c>
      <c r="B90" s="221">
        <v>53</v>
      </c>
    </row>
    <row r="91" spans="1:2" s="208" customFormat="1" ht="16.5" customHeight="1">
      <c r="A91" s="110" t="s">
        <v>185</v>
      </c>
      <c r="B91" s="221">
        <v>78</v>
      </c>
    </row>
    <row r="92" spans="1:2" s="208" customFormat="1" ht="16.5" customHeight="1">
      <c r="A92" s="110" t="s">
        <v>233</v>
      </c>
      <c r="B92" s="221">
        <v>95</v>
      </c>
    </row>
    <row r="93" spans="1:2" s="208" customFormat="1" ht="16.5" customHeight="1">
      <c r="A93" s="108" t="s">
        <v>234</v>
      </c>
      <c r="B93" s="221">
        <v>1742</v>
      </c>
    </row>
    <row r="94" spans="1:2" s="208" customFormat="1" ht="16.5" customHeight="1">
      <c r="A94" s="110" t="s">
        <v>178</v>
      </c>
      <c r="B94" s="221">
        <v>596</v>
      </c>
    </row>
    <row r="95" spans="1:2" s="208" customFormat="1" ht="16.5" customHeight="1">
      <c r="A95" s="110" t="s">
        <v>179</v>
      </c>
      <c r="B95" s="221">
        <v>799</v>
      </c>
    </row>
    <row r="96" spans="1:2" s="208" customFormat="1" ht="16.5" customHeight="1">
      <c r="A96" s="110" t="s">
        <v>185</v>
      </c>
      <c r="B96" s="221">
        <v>166</v>
      </c>
    </row>
    <row r="97" spans="1:2" s="208" customFormat="1" ht="16.5" customHeight="1">
      <c r="A97" s="110" t="s">
        <v>235</v>
      </c>
      <c r="B97" s="221">
        <v>181</v>
      </c>
    </row>
    <row r="98" spans="1:2" s="208" customFormat="1" ht="16.5" customHeight="1">
      <c r="A98" s="108" t="s">
        <v>236</v>
      </c>
      <c r="B98" s="221">
        <v>6059</v>
      </c>
    </row>
    <row r="99" spans="1:2" s="208" customFormat="1" ht="16.5" customHeight="1">
      <c r="A99" s="110" t="s">
        <v>178</v>
      </c>
      <c r="B99" s="221">
        <v>1115</v>
      </c>
    </row>
    <row r="100" spans="1:2" s="208" customFormat="1" ht="16.5" customHeight="1">
      <c r="A100" s="110" t="s">
        <v>179</v>
      </c>
      <c r="B100" s="221">
        <v>229</v>
      </c>
    </row>
    <row r="101" spans="1:2" s="208" customFormat="1" ht="16.5" customHeight="1">
      <c r="A101" s="110" t="s">
        <v>237</v>
      </c>
      <c r="B101" s="221">
        <v>4530</v>
      </c>
    </row>
    <row r="102" spans="1:2" s="208" customFormat="1" ht="16.5" customHeight="1">
      <c r="A102" s="110" t="s">
        <v>185</v>
      </c>
      <c r="B102" s="221">
        <v>153</v>
      </c>
    </row>
    <row r="103" spans="1:2" s="208" customFormat="1" ht="16.5" customHeight="1">
      <c r="A103" s="110" t="s">
        <v>238</v>
      </c>
      <c r="B103" s="221">
        <v>32</v>
      </c>
    </row>
    <row r="104" spans="1:2" s="208" customFormat="1" ht="16.5" customHeight="1">
      <c r="A104" s="108" t="s">
        <v>239</v>
      </c>
      <c r="B104" s="221">
        <v>2022</v>
      </c>
    </row>
    <row r="105" spans="1:2" s="208" customFormat="1" ht="16.5" customHeight="1">
      <c r="A105" s="110" t="s">
        <v>178</v>
      </c>
      <c r="B105" s="221">
        <v>878</v>
      </c>
    </row>
    <row r="106" spans="1:2" s="208" customFormat="1" ht="16.5" customHeight="1">
      <c r="A106" s="110" t="s">
        <v>179</v>
      </c>
      <c r="B106" s="221">
        <v>599</v>
      </c>
    </row>
    <row r="107" spans="1:2" s="208" customFormat="1" ht="16.5" customHeight="1">
      <c r="A107" s="110" t="s">
        <v>185</v>
      </c>
      <c r="B107" s="221">
        <v>69</v>
      </c>
    </row>
    <row r="108" spans="1:2" s="208" customFormat="1" ht="16.5" customHeight="1">
      <c r="A108" s="110" t="s">
        <v>240</v>
      </c>
      <c r="B108" s="221">
        <v>476</v>
      </c>
    </row>
    <row r="109" spans="1:2" s="208" customFormat="1" ht="16.5" customHeight="1">
      <c r="A109" s="108" t="s">
        <v>241</v>
      </c>
      <c r="B109" s="221">
        <v>2897</v>
      </c>
    </row>
    <row r="110" spans="1:2" s="208" customFormat="1" ht="16.5" customHeight="1">
      <c r="A110" s="110" t="s">
        <v>178</v>
      </c>
      <c r="B110" s="221">
        <v>425</v>
      </c>
    </row>
    <row r="111" spans="1:2" s="208" customFormat="1" ht="16.5" customHeight="1">
      <c r="A111" s="110" t="s">
        <v>179</v>
      </c>
      <c r="B111" s="221">
        <v>2160</v>
      </c>
    </row>
    <row r="112" spans="1:2" s="208" customFormat="1" ht="16.5" customHeight="1">
      <c r="A112" s="110" t="s">
        <v>242</v>
      </c>
      <c r="B112" s="221">
        <v>312</v>
      </c>
    </row>
    <row r="113" spans="1:2" s="208" customFormat="1" ht="16.5" customHeight="1">
      <c r="A113" s="108" t="s">
        <v>243</v>
      </c>
      <c r="B113" s="221">
        <v>552</v>
      </c>
    </row>
    <row r="114" spans="1:2" s="208" customFormat="1" ht="16.5" customHeight="1">
      <c r="A114" s="110" t="s">
        <v>178</v>
      </c>
      <c r="B114" s="221">
        <v>310</v>
      </c>
    </row>
    <row r="115" spans="1:2" s="208" customFormat="1" ht="16.5" customHeight="1">
      <c r="A115" s="110" t="s">
        <v>179</v>
      </c>
      <c r="B115" s="221">
        <v>157</v>
      </c>
    </row>
    <row r="116" spans="1:2" s="208" customFormat="1" ht="16.5" customHeight="1">
      <c r="A116" s="110" t="s">
        <v>244</v>
      </c>
      <c r="B116" s="221">
        <v>14</v>
      </c>
    </row>
    <row r="117" spans="1:2" s="208" customFormat="1" ht="16.5" customHeight="1">
      <c r="A117" s="110" t="s">
        <v>185</v>
      </c>
      <c r="B117" s="221">
        <v>71</v>
      </c>
    </row>
    <row r="118" spans="1:2" s="208" customFormat="1" ht="16.5" customHeight="1">
      <c r="A118" s="108" t="s">
        <v>245</v>
      </c>
      <c r="B118" s="221">
        <v>7404</v>
      </c>
    </row>
    <row r="119" spans="1:2" s="208" customFormat="1" ht="16.5" customHeight="1">
      <c r="A119" s="110" t="s">
        <v>178</v>
      </c>
      <c r="B119" s="221">
        <v>794</v>
      </c>
    </row>
    <row r="120" spans="1:2" s="208" customFormat="1" ht="16.5" customHeight="1">
      <c r="A120" s="110" t="s">
        <v>179</v>
      </c>
      <c r="B120" s="221">
        <v>6123</v>
      </c>
    </row>
    <row r="121" spans="1:2" s="208" customFormat="1" ht="16.5" customHeight="1">
      <c r="A121" s="110" t="s">
        <v>185</v>
      </c>
      <c r="B121" s="221">
        <v>179</v>
      </c>
    </row>
    <row r="122" spans="1:2" s="208" customFormat="1" ht="16.5" customHeight="1">
      <c r="A122" s="110" t="s">
        <v>246</v>
      </c>
      <c r="B122" s="221">
        <v>308</v>
      </c>
    </row>
    <row r="123" spans="1:2" s="208" customFormat="1" ht="16.5" customHeight="1">
      <c r="A123" s="108" t="s">
        <v>247</v>
      </c>
      <c r="B123" s="221">
        <v>650</v>
      </c>
    </row>
    <row r="124" spans="1:2" s="208" customFormat="1" ht="16.5" customHeight="1">
      <c r="A124" s="110" t="s">
        <v>248</v>
      </c>
      <c r="B124" s="221">
        <v>650</v>
      </c>
    </row>
    <row r="125" spans="1:2" s="208" customFormat="1" ht="16.5" customHeight="1">
      <c r="A125" s="108" t="s">
        <v>249</v>
      </c>
      <c r="B125" s="221">
        <v>387</v>
      </c>
    </row>
    <row r="126" spans="1:2" s="208" customFormat="1" ht="16.5" customHeight="1">
      <c r="A126" s="110" t="s">
        <v>250</v>
      </c>
      <c r="B126" s="221">
        <v>387</v>
      </c>
    </row>
    <row r="127" spans="1:2" s="208" customFormat="1" ht="16.5" customHeight="1">
      <c r="A127" s="108" t="s">
        <v>251</v>
      </c>
      <c r="B127" s="221">
        <v>635</v>
      </c>
    </row>
    <row r="128" spans="1:2" s="208" customFormat="1" ht="16.5" customHeight="1">
      <c r="A128" s="108" t="s">
        <v>252</v>
      </c>
      <c r="B128" s="221">
        <v>635</v>
      </c>
    </row>
    <row r="129" spans="1:2" s="208" customFormat="1" ht="16.5" customHeight="1">
      <c r="A129" s="110" t="s">
        <v>253</v>
      </c>
      <c r="B129" s="221">
        <v>283</v>
      </c>
    </row>
    <row r="130" spans="1:2" s="208" customFormat="1" ht="16.5" customHeight="1">
      <c r="A130" s="110" t="s">
        <v>254</v>
      </c>
      <c r="B130" s="221">
        <v>352</v>
      </c>
    </row>
    <row r="131" spans="1:2" s="208" customFormat="1" ht="16.5" customHeight="1">
      <c r="A131" s="108" t="s">
        <v>255</v>
      </c>
      <c r="B131" s="221">
        <v>82533</v>
      </c>
    </row>
    <row r="132" spans="1:2" s="208" customFormat="1" ht="16.5" customHeight="1">
      <c r="A132" s="108" t="s">
        <v>256</v>
      </c>
      <c r="B132" s="221">
        <v>100</v>
      </c>
    </row>
    <row r="133" spans="1:2" s="208" customFormat="1" ht="16.5" customHeight="1">
      <c r="A133" s="110" t="s">
        <v>257</v>
      </c>
      <c r="B133" s="221">
        <v>100</v>
      </c>
    </row>
    <row r="134" spans="1:2" s="208" customFormat="1" ht="16.5" customHeight="1">
      <c r="A134" s="108" t="s">
        <v>258</v>
      </c>
      <c r="B134" s="221">
        <v>79032</v>
      </c>
    </row>
    <row r="135" spans="1:2" s="208" customFormat="1" ht="16.5" customHeight="1">
      <c r="A135" s="110" t="s">
        <v>178</v>
      </c>
      <c r="B135" s="221">
        <v>52273</v>
      </c>
    </row>
    <row r="136" spans="1:2" s="208" customFormat="1" ht="16.5" customHeight="1">
      <c r="A136" s="110" t="s">
        <v>179</v>
      </c>
      <c r="B136" s="221">
        <v>11327</v>
      </c>
    </row>
    <row r="137" spans="1:2" s="208" customFormat="1" ht="16.5" customHeight="1">
      <c r="A137" s="222" t="s">
        <v>213</v>
      </c>
      <c r="B137" s="220">
        <v>3458</v>
      </c>
    </row>
    <row r="138" spans="1:2" s="208" customFormat="1" ht="16.5" customHeight="1">
      <c r="A138" s="110" t="s">
        <v>259</v>
      </c>
      <c r="B138" s="221">
        <v>9536</v>
      </c>
    </row>
    <row r="139" spans="1:2" s="208" customFormat="1" ht="16.5" customHeight="1">
      <c r="A139" s="110" t="s">
        <v>260</v>
      </c>
      <c r="B139" s="221">
        <v>1730</v>
      </c>
    </row>
    <row r="140" spans="1:2" s="208" customFormat="1" ht="16.5" customHeight="1">
      <c r="A140" s="110" t="s">
        <v>261</v>
      </c>
      <c r="B140" s="221">
        <v>708</v>
      </c>
    </row>
    <row r="141" spans="1:2" s="208" customFormat="1" ht="16.5" customHeight="1">
      <c r="A141" s="108" t="s">
        <v>262</v>
      </c>
      <c r="B141" s="221">
        <v>500</v>
      </c>
    </row>
    <row r="142" spans="1:2" s="208" customFormat="1" ht="16.5" customHeight="1">
      <c r="A142" s="110" t="s">
        <v>263</v>
      </c>
      <c r="B142" s="221">
        <v>500</v>
      </c>
    </row>
    <row r="143" spans="1:2" s="208" customFormat="1" ht="16.5" customHeight="1">
      <c r="A143" s="108" t="s">
        <v>264</v>
      </c>
      <c r="B143" s="221">
        <v>1034</v>
      </c>
    </row>
    <row r="144" spans="1:2" s="208" customFormat="1" ht="16.5" customHeight="1">
      <c r="A144" s="110" t="s">
        <v>265</v>
      </c>
      <c r="B144" s="221">
        <v>1034</v>
      </c>
    </row>
    <row r="145" spans="1:2" s="208" customFormat="1" ht="16.5" customHeight="1">
      <c r="A145" s="108" t="s">
        <v>266</v>
      </c>
      <c r="B145" s="221">
        <v>1867</v>
      </c>
    </row>
    <row r="146" spans="1:2" s="208" customFormat="1" ht="16.5" customHeight="1">
      <c r="A146" s="110" t="s">
        <v>178</v>
      </c>
      <c r="B146" s="221">
        <v>1122</v>
      </c>
    </row>
    <row r="147" spans="1:2" s="208" customFormat="1" ht="16.5" customHeight="1">
      <c r="A147" s="110" t="s">
        <v>179</v>
      </c>
      <c r="B147" s="221">
        <v>160</v>
      </c>
    </row>
    <row r="148" spans="1:2" s="208" customFormat="1" ht="16.5" customHeight="1">
      <c r="A148" s="110" t="s">
        <v>267</v>
      </c>
      <c r="B148" s="221">
        <v>118</v>
      </c>
    </row>
    <row r="149" spans="1:2" s="208" customFormat="1" ht="16.5" customHeight="1">
      <c r="A149" s="110" t="s">
        <v>268</v>
      </c>
      <c r="B149" s="221">
        <v>81</v>
      </c>
    </row>
    <row r="150" spans="1:2" s="208" customFormat="1" ht="16.5" customHeight="1">
      <c r="A150" s="110" t="s">
        <v>269</v>
      </c>
      <c r="B150" s="221">
        <v>55</v>
      </c>
    </row>
    <row r="151" spans="1:2" s="208" customFormat="1" ht="16.5" customHeight="1">
      <c r="A151" s="110" t="s">
        <v>270</v>
      </c>
      <c r="B151" s="221">
        <v>43</v>
      </c>
    </row>
    <row r="152" spans="1:2" s="208" customFormat="1" ht="16.5" customHeight="1">
      <c r="A152" s="110" t="s">
        <v>271</v>
      </c>
      <c r="B152" s="221">
        <v>236</v>
      </c>
    </row>
    <row r="153" spans="1:2" s="208" customFormat="1" ht="16.5" customHeight="1">
      <c r="A153" s="110" t="s">
        <v>272</v>
      </c>
      <c r="B153" s="221">
        <v>52</v>
      </c>
    </row>
    <row r="154" spans="1:2" s="208" customFormat="1" ht="16.5" customHeight="1">
      <c r="A154" s="108" t="s">
        <v>273</v>
      </c>
      <c r="B154" s="221">
        <v>136335</v>
      </c>
    </row>
    <row r="155" spans="1:2" s="208" customFormat="1" ht="16.5" customHeight="1">
      <c r="A155" s="108" t="s">
        <v>274</v>
      </c>
      <c r="B155" s="221">
        <v>2552</v>
      </c>
    </row>
    <row r="156" spans="1:2" s="208" customFormat="1" ht="16.5" customHeight="1">
      <c r="A156" s="110" t="s">
        <v>178</v>
      </c>
      <c r="B156" s="221">
        <v>1041</v>
      </c>
    </row>
    <row r="157" spans="1:2" s="208" customFormat="1" ht="16.5" customHeight="1">
      <c r="A157" s="110" t="s">
        <v>179</v>
      </c>
      <c r="B157" s="221">
        <v>368</v>
      </c>
    </row>
    <row r="158" spans="1:2" s="208" customFormat="1" ht="16.5" customHeight="1">
      <c r="A158" s="110" t="s">
        <v>275</v>
      </c>
      <c r="B158" s="221">
        <v>1143</v>
      </c>
    </row>
    <row r="159" spans="1:2" s="208" customFormat="1" ht="16.5" customHeight="1">
      <c r="A159" s="108" t="s">
        <v>276</v>
      </c>
      <c r="B159" s="221">
        <v>99952</v>
      </c>
    </row>
    <row r="160" spans="1:2" s="208" customFormat="1" ht="16.5" customHeight="1">
      <c r="A160" s="110" t="s">
        <v>277</v>
      </c>
      <c r="B160" s="221">
        <v>8118</v>
      </c>
    </row>
    <row r="161" spans="1:2" s="208" customFormat="1" ht="16.5" customHeight="1">
      <c r="A161" s="110" t="s">
        <v>278</v>
      </c>
      <c r="B161" s="221">
        <v>45143</v>
      </c>
    </row>
    <row r="162" spans="1:2" s="208" customFormat="1" ht="16.5" customHeight="1">
      <c r="A162" s="110" t="s">
        <v>279</v>
      </c>
      <c r="B162" s="221">
        <v>27075</v>
      </c>
    </row>
    <row r="163" spans="1:2" s="208" customFormat="1" ht="16.5" customHeight="1">
      <c r="A163" s="110" t="s">
        <v>280</v>
      </c>
      <c r="B163" s="221">
        <v>19580</v>
      </c>
    </row>
    <row r="164" spans="1:2" s="208" customFormat="1" ht="16.5" customHeight="1">
      <c r="A164" s="110" t="s">
        <v>281</v>
      </c>
      <c r="B164" s="221">
        <v>36</v>
      </c>
    </row>
    <row r="165" spans="1:2" s="208" customFormat="1" ht="16.5" customHeight="1">
      <c r="A165" s="108" t="s">
        <v>282</v>
      </c>
      <c r="B165" s="221">
        <v>13418</v>
      </c>
    </row>
    <row r="166" spans="1:2" s="208" customFormat="1" ht="16.5" customHeight="1">
      <c r="A166" s="110" t="s">
        <v>283</v>
      </c>
      <c r="B166" s="221">
        <v>12863</v>
      </c>
    </row>
    <row r="167" spans="1:2" s="208" customFormat="1" ht="16.5" customHeight="1">
      <c r="A167" s="110" t="s">
        <v>284</v>
      </c>
      <c r="B167" s="221">
        <v>320</v>
      </c>
    </row>
    <row r="168" spans="1:2" s="208" customFormat="1" ht="16.5" customHeight="1">
      <c r="A168" s="110" t="s">
        <v>285</v>
      </c>
      <c r="B168" s="221">
        <v>235</v>
      </c>
    </row>
    <row r="169" spans="1:2" s="208" customFormat="1" ht="16.5" customHeight="1">
      <c r="A169" s="108" t="s">
        <v>286</v>
      </c>
      <c r="B169" s="221">
        <v>226</v>
      </c>
    </row>
    <row r="170" spans="1:2" s="208" customFormat="1" ht="16.5" customHeight="1">
      <c r="A170" s="110" t="s">
        <v>287</v>
      </c>
      <c r="B170" s="221">
        <v>226</v>
      </c>
    </row>
    <row r="171" spans="1:2" s="208" customFormat="1" ht="16.5" customHeight="1">
      <c r="A171" s="108" t="s">
        <v>288</v>
      </c>
      <c r="B171" s="221">
        <v>45</v>
      </c>
    </row>
    <row r="172" spans="1:2" s="208" customFormat="1" ht="16.5" customHeight="1">
      <c r="A172" s="110" t="s">
        <v>289</v>
      </c>
      <c r="B172" s="221">
        <v>45</v>
      </c>
    </row>
    <row r="173" spans="1:2" s="208" customFormat="1" ht="16.5" customHeight="1">
      <c r="A173" s="108" t="s">
        <v>290</v>
      </c>
      <c r="B173" s="221">
        <v>3195</v>
      </c>
    </row>
    <row r="174" spans="1:2" s="208" customFormat="1" ht="16.5" customHeight="1">
      <c r="A174" s="110" t="s">
        <v>291</v>
      </c>
      <c r="B174" s="221">
        <v>2530</v>
      </c>
    </row>
    <row r="175" spans="1:2" s="208" customFormat="1" ht="16.5" customHeight="1">
      <c r="A175" s="110" t="s">
        <v>292</v>
      </c>
      <c r="B175" s="221">
        <v>665</v>
      </c>
    </row>
    <row r="176" spans="1:2" s="208" customFormat="1" ht="16.5" customHeight="1">
      <c r="A176" s="108" t="s">
        <v>293</v>
      </c>
      <c r="B176" s="221">
        <v>16772</v>
      </c>
    </row>
    <row r="177" spans="1:2" s="208" customFormat="1" ht="16.5" customHeight="1">
      <c r="A177" s="110" t="s">
        <v>294</v>
      </c>
      <c r="B177" s="221">
        <v>14096</v>
      </c>
    </row>
    <row r="178" spans="1:2" s="208" customFormat="1" ht="16.5" customHeight="1">
      <c r="A178" s="110" t="s">
        <v>295</v>
      </c>
      <c r="B178" s="221">
        <v>3</v>
      </c>
    </row>
    <row r="179" spans="1:2" s="208" customFormat="1" ht="16.5" customHeight="1">
      <c r="A179" s="110" t="s">
        <v>296</v>
      </c>
      <c r="B179" s="221">
        <v>2673</v>
      </c>
    </row>
    <row r="180" spans="1:2" s="208" customFormat="1" ht="16.5" customHeight="1">
      <c r="A180" s="108" t="s">
        <v>297</v>
      </c>
      <c r="B180" s="221">
        <v>175</v>
      </c>
    </row>
    <row r="181" spans="1:2" s="208" customFormat="1" ht="16.5" customHeight="1">
      <c r="A181" s="110" t="s">
        <v>298</v>
      </c>
      <c r="B181" s="221">
        <v>175</v>
      </c>
    </row>
    <row r="182" spans="1:2" s="208" customFormat="1" ht="16.5" customHeight="1">
      <c r="A182" s="108" t="s">
        <v>299</v>
      </c>
      <c r="B182" s="221">
        <v>34051</v>
      </c>
    </row>
    <row r="183" spans="1:2" s="208" customFormat="1" ht="16.5" customHeight="1">
      <c r="A183" s="108" t="s">
        <v>300</v>
      </c>
      <c r="B183" s="221">
        <v>449</v>
      </c>
    </row>
    <row r="184" spans="1:2" s="208" customFormat="1" ht="16.5" customHeight="1">
      <c r="A184" s="110" t="s">
        <v>178</v>
      </c>
      <c r="B184" s="221">
        <v>202</v>
      </c>
    </row>
    <row r="185" spans="1:2" s="208" customFormat="1" ht="16.5" customHeight="1">
      <c r="A185" s="110" t="s">
        <v>179</v>
      </c>
      <c r="B185" s="221">
        <v>128</v>
      </c>
    </row>
    <row r="186" spans="1:2" s="208" customFormat="1" ht="16.5" customHeight="1">
      <c r="A186" s="110" t="s">
        <v>301</v>
      </c>
      <c r="B186" s="221">
        <v>119</v>
      </c>
    </row>
    <row r="187" spans="1:2" s="208" customFormat="1" ht="16.5" customHeight="1">
      <c r="A187" s="108" t="s">
        <v>302</v>
      </c>
      <c r="B187" s="221">
        <v>1300</v>
      </c>
    </row>
    <row r="188" spans="1:2" s="208" customFormat="1" ht="16.5" customHeight="1">
      <c r="A188" s="110" t="s">
        <v>303</v>
      </c>
      <c r="B188" s="221">
        <v>1300</v>
      </c>
    </row>
    <row r="189" spans="1:2" s="208" customFormat="1" ht="16.5" customHeight="1">
      <c r="A189" s="108" t="s">
        <v>304</v>
      </c>
      <c r="B189" s="221">
        <v>31785</v>
      </c>
    </row>
    <row r="190" spans="1:2" s="208" customFormat="1" ht="16.5" customHeight="1">
      <c r="A190" s="110" t="s">
        <v>305</v>
      </c>
      <c r="B190" s="221">
        <v>31785</v>
      </c>
    </row>
    <row r="191" spans="1:2" s="208" customFormat="1" ht="16.5" customHeight="1">
      <c r="A191" s="108" t="s">
        <v>306</v>
      </c>
      <c r="B191" s="221">
        <v>7</v>
      </c>
    </row>
    <row r="192" spans="1:2" s="208" customFormat="1" ht="16.5" customHeight="1">
      <c r="A192" s="110" t="s">
        <v>307</v>
      </c>
      <c r="B192" s="221">
        <v>7</v>
      </c>
    </row>
    <row r="193" spans="1:2" s="208" customFormat="1" ht="16.5" customHeight="1">
      <c r="A193" s="108" t="s">
        <v>308</v>
      </c>
      <c r="B193" s="221">
        <v>369</v>
      </c>
    </row>
    <row r="194" spans="1:2" s="208" customFormat="1" ht="16.5" customHeight="1">
      <c r="A194" s="110" t="s">
        <v>309</v>
      </c>
      <c r="B194" s="221">
        <v>311</v>
      </c>
    </row>
    <row r="195" spans="1:2" s="208" customFormat="1" ht="16.5" customHeight="1">
      <c r="A195" s="110" t="s">
        <v>310</v>
      </c>
      <c r="B195" s="221">
        <v>28</v>
      </c>
    </row>
    <row r="196" spans="1:2" s="208" customFormat="1" ht="16.5" customHeight="1">
      <c r="A196" s="110" t="s">
        <v>311</v>
      </c>
      <c r="B196" s="221">
        <v>30</v>
      </c>
    </row>
    <row r="197" spans="1:2" s="208" customFormat="1" ht="16.5" customHeight="1">
      <c r="A197" s="108" t="s">
        <v>312</v>
      </c>
      <c r="B197" s="221">
        <v>48</v>
      </c>
    </row>
    <row r="198" spans="1:2" s="208" customFormat="1" ht="16.5" customHeight="1">
      <c r="A198" s="110" t="s">
        <v>313</v>
      </c>
      <c r="B198" s="221">
        <v>48</v>
      </c>
    </row>
    <row r="199" spans="1:2" s="208" customFormat="1" ht="16.5" customHeight="1">
      <c r="A199" s="108" t="s">
        <v>314</v>
      </c>
      <c r="B199" s="221">
        <v>93</v>
      </c>
    </row>
    <row r="200" spans="1:2" s="208" customFormat="1" ht="16.5" customHeight="1">
      <c r="A200" s="110" t="s">
        <v>315</v>
      </c>
      <c r="B200" s="221">
        <v>93</v>
      </c>
    </row>
    <row r="201" spans="1:2" s="208" customFormat="1" ht="16.5" customHeight="1">
      <c r="A201" s="108" t="s">
        <v>316</v>
      </c>
      <c r="B201" s="221">
        <v>8336</v>
      </c>
    </row>
    <row r="202" spans="1:2" s="208" customFormat="1" ht="16.5" customHeight="1">
      <c r="A202" s="108" t="s">
        <v>317</v>
      </c>
      <c r="B202" s="221">
        <v>4885</v>
      </c>
    </row>
    <row r="203" spans="1:2" s="208" customFormat="1" ht="16.5" customHeight="1">
      <c r="A203" s="110" t="s">
        <v>178</v>
      </c>
      <c r="B203" s="221">
        <v>645</v>
      </c>
    </row>
    <row r="204" spans="1:2" s="208" customFormat="1" ht="16.5" customHeight="1">
      <c r="A204" s="110" t="s">
        <v>179</v>
      </c>
      <c r="B204" s="221">
        <v>933</v>
      </c>
    </row>
    <row r="205" spans="1:2" s="208" customFormat="1" ht="16.5" customHeight="1">
      <c r="A205" s="110" t="s">
        <v>318</v>
      </c>
      <c r="B205" s="221">
        <v>1049</v>
      </c>
    </row>
    <row r="206" spans="1:2" s="208" customFormat="1" ht="16.5" customHeight="1">
      <c r="A206" s="110" t="s">
        <v>319</v>
      </c>
      <c r="B206" s="221">
        <v>570</v>
      </c>
    </row>
    <row r="207" spans="1:2" s="208" customFormat="1" ht="16.5" customHeight="1">
      <c r="A207" s="110" t="s">
        <v>320</v>
      </c>
      <c r="B207" s="221">
        <v>722</v>
      </c>
    </row>
    <row r="208" spans="1:2" s="208" customFormat="1" ht="16.5" customHeight="1">
      <c r="A208" s="110" t="s">
        <v>321</v>
      </c>
      <c r="B208" s="221">
        <v>108</v>
      </c>
    </row>
    <row r="209" spans="1:2" s="208" customFormat="1" ht="16.5" customHeight="1">
      <c r="A209" s="110" t="s">
        <v>322</v>
      </c>
      <c r="B209" s="221">
        <v>858</v>
      </c>
    </row>
    <row r="210" spans="1:2" s="208" customFormat="1" ht="16.5" customHeight="1">
      <c r="A210" s="108" t="s">
        <v>323</v>
      </c>
      <c r="B210" s="221">
        <v>616</v>
      </c>
    </row>
    <row r="211" spans="1:2" s="208" customFormat="1" ht="16.5" customHeight="1">
      <c r="A211" s="110" t="s">
        <v>324</v>
      </c>
      <c r="B211" s="221">
        <v>616</v>
      </c>
    </row>
    <row r="212" spans="1:2" s="208" customFormat="1" ht="16.5" customHeight="1">
      <c r="A212" s="108" t="s">
        <v>325</v>
      </c>
      <c r="B212" s="221">
        <v>874</v>
      </c>
    </row>
    <row r="213" spans="1:2" s="208" customFormat="1" ht="16.5" customHeight="1">
      <c r="A213" s="110" t="s">
        <v>178</v>
      </c>
      <c r="B213" s="221">
        <v>117</v>
      </c>
    </row>
    <row r="214" spans="1:2" s="208" customFormat="1" ht="16.5" customHeight="1">
      <c r="A214" s="110" t="s">
        <v>179</v>
      </c>
      <c r="B214" s="221">
        <v>50</v>
      </c>
    </row>
    <row r="215" spans="1:2" s="208" customFormat="1" ht="16.5" customHeight="1">
      <c r="A215" s="110" t="s">
        <v>326</v>
      </c>
      <c r="B215" s="221">
        <v>201</v>
      </c>
    </row>
    <row r="216" spans="1:2" s="208" customFormat="1" ht="16.5" customHeight="1">
      <c r="A216" s="110" t="s">
        <v>327</v>
      </c>
      <c r="B216" s="221">
        <v>95</v>
      </c>
    </row>
    <row r="217" spans="1:2" s="208" customFormat="1" ht="16.5" customHeight="1">
      <c r="A217" s="110" t="s">
        <v>328</v>
      </c>
      <c r="B217" s="221">
        <v>20</v>
      </c>
    </row>
    <row r="218" spans="1:2" s="208" customFormat="1" ht="16.5" customHeight="1">
      <c r="A218" s="110" t="s">
        <v>329</v>
      </c>
      <c r="B218" s="221">
        <v>175</v>
      </c>
    </row>
    <row r="219" spans="1:2" s="208" customFormat="1" ht="16.5" customHeight="1">
      <c r="A219" s="110" t="s">
        <v>330</v>
      </c>
      <c r="B219" s="221">
        <v>216</v>
      </c>
    </row>
    <row r="220" spans="1:2" s="208" customFormat="1" ht="16.5" customHeight="1">
      <c r="A220" s="108" t="s">
        <v>331</v>
      </c>
      <c r="B220" s="221">
        <v>680</v>
      </c>
    </row>
    <row r="221" spans="1:2" s="208" customFormat="1" ht="16.5" customHeight="1">
      <c r="A221" s="110" t="s">
        <v>332</v>
      </c>
      <c r="B221" s="221">
        <v>180</v>
      </c>
    </row>
    <row r="222" spans="1:2" s="208" customFormat="1" ht="16.5" customHeight="1">
      <c r="A222" s="110" t="s">
        <v>333</v>
      </c>
      <c r="B222" s="221">
        <v>500</v>
      </c>
    </row>
    <row r="223" spans="1:2" s="208" customFormat="1" ht="16.5" customHeight="1">
      <c r="A223" s="108" t="s">
        <v>334</v>
      </c>
      <c r="B223" s="221">
        <v>651</v>
      </c>
    </row>
    <row r="224" spans="1:2" s="208" customFormat="1" ht="16.5" customHeight="1">
      <c r="A224" s="110" t="s">
        <v>335</v>
      </c>
      <c r="B224" s="221">
        <v>651</v>
      </c>
    </row>
    <row r="225" spans="1:2" s="208" customFormat="1" ht="16.5" customHeight="1">
      <c r="A225" s="108" t="s">
        <v>336</v>
      </c>
      <c r="B225" s="221">
        <v>630</v>
      </c>
    </row>
    <row r="226" spans="1:2" s="208" customFormat="1" ht="16.5" customHeight="1">
      <c r="A226" s="110" t="s">
        <v>337</v>
      </c>
      <c r="B226" s="221">
        <v>380</v>
      </c>
    </row>
    <row r="227" spans="1:2" s="208" customFormat="1" ht="16.5" customHeight="1">
      <c r="A227" s="110" t="s">
        <v>338</v>
      </c>
      <c r="B227" s="221">
        <v>250</v>
      </c>
    </row>
    <row r="228" spans="1:2" s="208" customFormat="1" ht="16.5" customHeight="1">
      <c r="A228" s="108" t="s">
        <v>339</v>
      </c>
      <c r="B228" s="221">
        <v>78757</v>
      </c>
    </row>
    <row r="229" spans="1:2" s="208" customFormat="1" ht="16.5" customHeight="1">
      <c r="A229" s="108" t="s">
        <v>340</v>
      </c>
      <c r="B229" s="221">
        <v>4865</v>
      </c>
    </row>
    <row r="230" spans="1:2" s="208" customFormat="1" ht="16.5" customHeight="1">
      <c r="A230" s="110" t="s">
        <v>178</v>
      </c>
      <c r="B230" s="221">
        <v>2654</v>
      </c>
    </row>
    <row r="231" spans="1:2" s="208" customFormat="1" ht="16.5" customHeight="1">
      <c r="A231" s="110" t="s">
        <v>179</v>
      </c>
      <c r="B231" s="221">
        <v>201</v>
      </c>
    </row>
    <row r="232" spans="1:2" s="208" customFormat="1" ht="16.5" customHeight="1">
      <c r="A232" s="110" t="s">
        <v>341</v>
      </c>
      <c r="B232" s="221">
        <v>57</v>
      </c>
    </row>
    <row r="233" spans="1:2" s="208" customFormat="1" ht="16.5" customHeight="1">
      <c r="A233" s="110" t="s">
        <v>342</v>
      </c>
      <c r="B233" s="221">
        <v>474</v>
      </c>
    </row>
    <row r="234" spans="1:2" s="208" customFormat="1" ht="16.5" customHeight="1">
      <c r="A234" s="110" t="s">
        <v>343</v>
      </c>
      <c r="B234" s="221">
        <v>24</v>
      </c>
    </row>
    <row r="235" spans="1:2" s="208" customFormat="1" ht="16.5" customHeight="1">
      <c r="A235" s="110" t="s">
        <v>344</v>
      </c>
      <c r="B235" s="221">
        <v>658</v>
      </c>
    </row>
    <row r="236" spans="1:2" s="208" customFormat="1" ht="16.5" customHeight="1">
      <c r="A236" s="110" t="s">
        <v>345</v>
      </c>
      <c r="B236" s="221">
        <v>145</v>
      </c>
    </row>
    <row r="237" spans="1:2" s="208" customFormat="1" ht="16.5" customHeight="1">
      <c r="A237" s="110" t="s">
        <v>346</v>
      </c>
      <c r="B237" s="221">
        <v>652</v>
      </c>
    </row>
    <row r="238" spans="1:2" s="208" customFormat="1" ht="16.5" customHeight="1">
      <c r="A238" s="108" t="s">
        <v>347</v>
      </c>
      <c r="B238" s="221">
        <v>1918</v>
      </c>
    </row>
    <row r="239" spans="1:2" s="208" customFormat="1" ht="16.5" customHeight="1">
      <c r="A239" s="110" t="s">
        <v>178</v>
      </c>
      <c r="B239" s="221">
        <v>661</v>
      </c>
    </row>
    <row r="240" spans="1:2" s="208" customFormat="1" ht="16.5" customHeight="1">
      <c r="A240" s="110" t="s">
        <v>348</v>
      </c>
      <c r="B240" s="221">
        <v>45</v>
      </c>
    </row>
    <row r="241" spans="1:2" s="208" customFormat="1" ht="16.5" customHeight="1">
      <c r="A241" s="110" t="s">
        <v>349</v>
      </c>
      <c r="B241" s="221">
        <v>50</v>
      </c>
    </row>
    <row r="242" spans="1:2" s="208" customFormat="1" ht="16.5" customHeight="1">
      <c r="A242" s="110" t="s">
        <v>350</v>
      </c>
      <c r="B242" s="221">
        <v>219</v>
      </c>
    </row>
    <row r="243" spans="1:2" s="208" customFormat="1" ht="16.5" customHeight="1">
      <c r="A243" s="110" t="s">
        <v>351</v>
      </c>
      <c r="B243" s="221">
        <v>943</v>
      </c>
    </row>
    <row r="244" spans="1:2" s="208" customFormat="1" ht="16.5" customHeight="1">
      <c r="A244" s="108" t="s">
        <v>352</v>
      </c>
      <c r="B244" s="221">
        <v>40120</v>
      </c>
    </row>
    <row r="245" spans="1:2" s="208" customFormat="1" ht="16.5" customHeight="1">
      <c r="A245" s="110" t="s">
        <v>353</v>
      </c>
      <c r="B245" s="221">
        <v>291</v>
      </c>
    </row>
    <row r="246" spans="1:2" s="208" customFormat="1" ht="16.5" customHeight="1">
      <c r="A246" s="110" t="s">
        <v>354</v>
      </c>
      <c r="B246" s="221">
        <v>123</v>
      </c>
    </row>
    <row r="247" spans="1:2" s="208" customFormat="1" ht="16.5" customHeight="1">
      <c r="A247" s="110" t="s">
        <v>355</v>
      </c>
      <c r="B247" s="221">
        <v>71</v>
      </c>
    </row>
    <row r="248" spans="1:2" s="208" customFormat="1" ht="16.5" customHeight="1">
      <c r="A248" s="110" t="s">
        <v>356</v>
      </c>
      <c r="B248" s="221">
        <v>11873</v>
      </c>
    </row>
    <row r="249" spans="1:2" s="208" customFormat="1" ht="16.5" customHeight="1">
      <c r="A249" s="110" t="s">
        <v>357</v>
      </c>
      <c r="B249" s="221">
        <v>8486</v>
      </c>
    </row>
    <row r="250" spans="1:2" s="208" customFormat="1" ht="16.5" customHeight="1">
      <c r="A250" s="110" t="s">
        <v>358</v>
      </c>
      <c r="B250" s="221">
        <v>19276</v>
      </c>
    </row>
    <row r="251" spans="1:2" s="208" customFormat="1" ht="16.5" customHeight="1">
      <c r="A251" s="108" t="s">
        <v>359</v>
      </c>
      <c r="B251" s="221">
        <v>4162</v>
      </c>
    </row>
    <row r="252" spans="1:2" s="208" customFormat="1" ht="16.5" customHeight="1">
      <c r="A252" s="110" t="s">
        <v>360</v>
      </c>
      <c r="B252" s="221">
        <v>4162</v>
      </c>
    </row>
    <row r="253" spans="1:2" s="208" customFormat="1" ht="16.5" customHeight="1">
      <c r="A253" s="108" t="s">
        <v>361</v>
      </c>
      <c r="B253" s="221">
        <v>2641</v>
      </c>
    </row>
    <row r="254" spans="1:2" s="208" customFormat="1" ht="16.5" customHeight="1">
      <c r="A254" s="110" t="s">
        <v>362</v>
      </c>
      <c r="B254" s="221">
        <v>212</v>
      </c>
    </row>
    <row r="255" spans="1:2" s="208" customFormat="1" ht="16.5" customHeight="1">
      <c r="A255" s="110" t="s">
        <v>363</v>
      </c>
      <c r="B255" s="221">
        <v>1</v>
      </c>
    </row>
    <row r="256" spans="1:2" s="208" customFormat="1" ht="16.5" customHeight="1">
      <c r="A256" s="110" t="s">
        <v>364</v>
      </c>
      <c r="B256" s="221">
        <v>2428</v>
      </c>
    </row>
    <row r="257" spans="1:2" s="208" customFormat="1" ht="16.5" customHeight="1">
      <c r="A257" s="108" t="s">
        <v>365</v>
      </c>
      <c r="B257" s="221">
        <v>11745</v>
      </c>
    </row>
    <row r="258" spans="1:2" s="208" customFormat="1" ht="16.5" customHeight="1">
      <c r="A258" s="110" t="s">
        <v>366</v>
      </c>
      <c r="B258" s="221">
        <v>945</v>
      </c>
    </row>
    <row r="259" spans="1:2" s="208" customFormat="1" ht="16.5" customHeight="1">
      <c r="A259" s="110" t="s">
        <v>367</v>
      </c>
      <c r="B259" s="221">
        <v>7547</v>
      </c>
    </row>
    <row r="260" spans="1:2" s="208" customFormat="1" ht="16.5" customHeight="1">
      <c r="A260" s="110" t="s">
        <v>368</v>
      </c>
      <c r="B260" s="221">
        <v>668</v>
      </c>
    </row>
    <row r="261" spans="1:2" s="208" customFormat="1" ht="16.5" customHeight="1">
      <c r="A261" s="110" t="s">
        <v>369</v>
      </c>
      <c r="B261" s="221">
        <v>91</v>
      </c>
    </row>
    <row r="262" spans="1:2" s="208" customFormat="1" ht="16.5" customHeight="1">
      <c r="A262" s="110" t="s">
        <v>370</v>
      </c>
      <c r="B262" s="221">
        <v>1235</v>
      </c>
    </row>
    <row r="263" spans="1:2" s="208" customFormat="1" ht="16.5" customHeight="1">
      <c r="A263" s="110" t="s">
        <v>371</v>
      </c>
      <c r="B263" s="221">
        <v>1259</v>
      </c>
    </row>
    <row r="264" spans="1:2" s="208" customFormat="1" ht="16.5" customHeight="1">
      <c r="A264" s="108" t="s">
        <v>372</v>
      </c>
      <c r="B264" s="221">
        <v>410</v>
      </c>
    </row>
    <row r="265" spans="1:2" s="208" customFormat="1" ht="16.5" customHeight="1">
      <c r="A265" s="110" t="s">
        <v>373</v>
      </c>
      <c r="B265" s="221">
        <v>37</v>
      </c>
    </row>
    <row r="266" spans="1:2" s="208" customFormat="1" ht="16.5" customHeight="1">
      <c r="A266" s="110" t="s">
        <v>374</v>
      </c>
      <c r="B266" s="221">
        <v>361</v>
      </c>
    </row>
    <row r="267" spans="1:2" s="208" customFormat="1" ht="16.5" customHeight="1">
      <c r="A267" s="110" t="s">
        <v>375</v>
      </c>
      <c r="B267" s="221">
        <v>12</v>
      </c>
    </row>
    <row r="268" spans="1:2" s="208" customFormat="1" ht="16.5" customHeight="1">
      <c r="A268" s="108" t="s">
        <v>376</v>
      </c>
      <c r="B268" s="221">
        <v>1267</v>
      </c>
    </row>
    <row r="269" spans="1:2" s="208" customFormat="1" ht="16.5" customHeight="1">
      <c r="A269" s="110" t="s">
        <v>178</v>
      </c>
      <c r="B269" s="221">
        <v>168</v>
      </c>
    </row>
    <row r="270" spans="1:2" s="208" customFormat="1" ht="16.5" customHeight="1">
      <c r="A270" s="110" t="s">
        <v>179</v>
      </c>
      <c r="B270" s="221">
        <v>15</v>
      </c>
    </row>
    <row r="271" spans="1:2" s="208" customFormat="1" ht="16.5" customHeight="1">
      <c r="A271" s="110" t="s">
        <v>377</v>
      </c>
      <c r="B271" s="221">
        <v>172</v>
      </c>
    </row>
    <row r="272" spans="1:2" s="208" customFormat="1" ht="16.5" customHeight="1">
      <c r="A272" s="110" t="s">
        <v>378</v>
      </c>
      <c r="B272" s="221">
        <v>16</v>
      </c>
    </row>
    <row r="273" spans="1:2" s="208" customFormat="1" ht="16.5" customHeight="1">
      <c r="A273" s="110" t="s">
        <v>379</v>
      </c>
      <c r="B273" s="221">
        <v>35</v>
      </c>
    </row>
    <row r="274" spans="1:2" s="208" customFormat="1" ht="16.5" customHeight="1">
      <c r="A274" s="110" t="s">
        <v>380</v>
      </c>
      <c r="B274" s="221">
        <v>76</v>
      </c>
    </row>
    <row r="275" spans="1:2" s="208" customFormat="1" ht="16.5" customHeight="1">
      <c r="A275" s="110" t="s">
        <v>381</v>
      </c>
      <c r="B275" s="221">
        <v>785</v>
      </c>
    </row>
    <row r="276" spans="1:2" s="208" customFormat="1" ht="16.5" customHeight="1">
      <c r="A276" s="108" t="s">
        <v>382</v>
      </c>
      <c r="B276" s="221">
        <v>5054</v>
      </c>
    </row>
    <row r="277" spans="1:2" s="208" customFormat="1" ht="16.5" customHeight="1">
      <c r="A277" s="110" t="s">
        <v>383</v>
      </c>
      <c r="B277" s="221">
        <v>5054</v>
      </c>
    </row>
    <row r="278" spans="1:2" s="208" customFormat="1" ht="16.5" customHeight="1">
      <c r="A278" s="108" t="s">
        <v>384</v>
      </c>
      <c r="B278" s="221">
        <v>273</v>
      </c>
    </row>
    <row r="279" spans="1:2" s="208" customFormat="1" ht="16.5" customHeight="1">
      <c r="A279" s="110" t="s">
        <v>385</v>
      </c>
      <c r="B279" s="221">
        <v>273</v>
      </c>
    </row>
    <row r="280" spans="1:2" s="208" customFormat="1" ht="16.5" customHeight="1">
      <c r="A280" s="108" t="s">
        <v>386</v>
      </c>
      <c r="B280" s="221">
        <v>638</v>
      </c>
    </row>
    <row r="281" spans="1:2" s="208" customFormat="1" ht="16.5" customHeight="1">
      <c r="A281" s="110" t="s">
        <v>387</v>
      </c>
      <c r="B281" s="221">
        <v>638</v>
      </c>
    </row>
    <row r="282" spans="1:2" s="208" customFormat="1" ht="16.5" customHeight="1">
      <c r="A282" s="108" t="s">
        <v>388</v>
      </c>
      <c r="B282" s="221">
        <v>1020</v>
      </c>
    </row>
    <row r="283" spans="1:2" s="208" customFormat="1" ht="16.5" customHeight="1">
      <c r="A283" s="110" t="s">
        <v>389</v>
      </c>
      <c r="B283" s="221">
        <v>1020</v>
      </c>
    </row>
    <row r="284" spans="1:2" s="208" customFormat="1" ht="16.5" customHeight="1">
      <c r="A284" s="108" t="s">
        <v>390</v>
      </c>
      <c r="B284" s="221">
        <v>1567</v>
      </c>
    </row>
    <row r="285" spans="1:2" s="208" customFormat="1" ht="16.5" customHeight="1">
      <c r="A285" s="110" t="s">
        <v>178</v>
      </c>
      <c r="B285" s="221">
        <v>738</v>
      </c>
    </row>
    <row r="286" spans="1:2" s="208" customFormat="1" ht="16.5" customHeight="1">
      <c r="A286" s="110" t="s">
        <v>179</v>
      </c>
      <c r="B286" s="221">
        <v>712</v>
      </c>
    </row>
    <row r="287" spans="1:2" s="208" customFormat="1" ht="16.5" customHeight="1">
      <c r="A287" s="110" t="s">
        <v>391</v>
      </c>
      <c r="B287" s="221">
        <v>117</v>
      </c>
    </row>
    <row r="288" spans="1:2" s="208" customFormat="1" ht="16.5" customHeight="1">
      <c r="A288" s="108" t="s">
        <v>392</v>
      </c>
      <c r="B288" s="221">
        <v>3077</v>
      </c>
    </row>
    <row r="289" spans="1:2" s="208" customFormat="1" ht="16.5" customHeight="1">
      <c r="A289" s="110" t="s">
        <v>393</v>
      </c>
      <c r="B289" s="221">
        <v>3077</v>
      </c>
    </row>
    <row r="290" spans="1:2" s="208" customFormat="1" ht="16.5" customHeight="1">
      <c r="A290" s="108" t="s">
        <v>394</v>
      </c>
      <c r="B290" s="221">
        <v>60515</v>
      </c>
    </row>
    <row r="291" spans="1:2" s="208" customFormat="1" ht="16.5" customHeight="1">
      <c r="A291" s="108" t="s">
        <v>395</v>
      </c>
      <c r="B291" s="221">
        <v>1717</v>
      </c>
    </row>
    <row r="292" spans="1:2" s="208" customFormat="1" ht="16.5" customHeight="1">
      <c r="A292" s="110" t="s">
        <v>178</v>
      </c>
      <c r="B292" s="221">
        <v>594</v>
      </c>
    </row>
    <row r="293" spans="1:2" s="208" customFormat="1" ht="16.5" customHeight="1">
      <c r="A293" s="110" t="s">
        <v>179</v>
      </c>
      <c r="B293" s="221">
        <v>62</v>
      </c>
    </row>
    <row r="294" spans="1:2" s="208" customFormat="1" ht="16.5" customHeight="1">
      <c r="A294" s="110" t="s">
        <v>396</v>
      </c>
      <c r="B294" s="221">
        <v>1061</v>
      </c>
    </row>
    <row r="295" spans="1:2" s="208" customFormat="1" ht="16.5" customHeight="1">
      <c r="A295" s="108" t="s">
        <v>397</v>
      </c>
      <c r="B295" s="221">
        <v>2129</v>
      </c>
    </row>
    <row r="296" spans="1:2" s="208" customFormat="1" ht="16.5" customHeight="1">
      <c r="A296" s="110" t="s">
        <v>398</v>
      </c>
      <c r="B296" s="221">
        <v>1247</v>
      </c>
    </row>
    <row r="297" spans="1:2" s="208" customFormat="1" ht="16.5" customHeight="1">
      <c r="A297" s="110" t="s">
        <v>399</v>
      </c>
      <c r="B297" s="221">
        <v>856</v>
      </c>
    </row>
    <row r="298" spans="1:2" s="208" customFormat="1" ht="16.5" customHeight="1">
      <c r="A298" s="110" t="s">
        <v>400</v>
      </c>
      <c r="B298" s="221">
        <v>21</v>
      </c>
    </row>
    <row r="299" spans="1:2" s="208" customFormat="1" ht="16.5" customHeight="1">
      <c r="A299" s="110" t="s">
        <v>401</v>
      </c>
      <c r="B299" s="221">
        <v>5</v>
      </c>
    </row>
    <row r="300" spans="1:2" s="208" customFormat="1" ht="16.5" customHeight="1">
      <c r="A300" s="108" t="s">
        <v>402</v>
      </c>
      <c r="B300" s="221">
        <v>4062</v>
      </c>
    </row>
    <row r="301" spans="1:2" s="208" customFormat="1" ht="16.5" customHeight="1">
      <c r="A301" s="110" t="s">
        <v>403</v>
      </c>
      <c r="B301" s="221">
        <v>2934</v>
      </c>
    </row>
    <row r="302" spans="1:2" s="208" customFormat="1" ht="16.5" customHeight="1">
      <c r="A302" s="110" t="s">
        <v>404</v>
      </c>
      <c r="B302" s="221">
        <v>1128</v>
      </c>
    </row>
    <row r="303" spans="1:2" s="208" customFormat="1" ht="16.5" customHeight="1">
      <c r="A303" s="108" t="s">
        <v>405</v>
      </c>
      <c r="B303" s="221">
        <v>15238</v>
      </c>
    </row>
    <row r="304" spans="1:2" s="208" customFormat="1" ht="16.5" customHeight="1">
      <c r="A304" s="110" t="s">
        <v>406</v>
      </c>
      <c r="B304" s="221">
        <v>1243</v>
      </c>
    </row>
    <row r="305" spans="1:2" s="208" customFormat="1" ht="16.5" customHeight="1">
      <c r="A305" s="110" t="s">
        <v>407</v>
      </c>
      <c r="B305" s="221">
        <v>573</v>
      </c>
    </row>
    <row r="306" spans="1:2" s="208" customFormat="1" ht="16.5" customHeight="1">
      <c r="A306" s="110" t="s">
        <v>408</v>
      </c>
      <c r="B306" s="221">
        <v>1982</v>
      </c>
    </row>
    <row r="307" spans="1:2" s="208" customFormat="1" ht="16.5" customHeight="1">
      <c r="A307" s="110" t="s">
        <v>409</v>
      </c>
      <c r="B307" s="221">
        <v>7111</v>
      </c>
    </row>
    <row r="308" spans="1:2" s="208" customFormat="1" ht="16.5" customHeight="1">
      <c r="A308" s="110" t="s">
        <v>410</v>
      </c>
      <c r="B308" s="221">
        <v>1207</v>
      </c>
    </row>
    <row r="309" spans="1:2" s="208" customFormat="1" ht="16.5" customHeight="1">
      <c r="A309" s="110" t="s">
        <v>411</v>
      </c>
      <c r="B309" s="221">
        <v>1776</v>
      </c>
    </row>
    <row r="310" spans="1:2" s="208" customFormat="1" ht="16.5" customHeight="1">
      <c r="A310" s="110" t="s">
        <v>412</v>
      </c>
      <c r="B310" s="221">
        <v>1346</v>
      </c>
    </row>
    <row r="311" spans="1:2" s="208" customFormat="1" ht="16.5" customHeight="1">
      <c r="A311" s="108" t="s">
        <v>413</v>
      </c>
      <c r="B311" s="221">
        <v>355</v>
      </c>
    </row>
    <row r="312" spans="1:2" s="208" customFormat="1" ht="16.5" customHeight="1">
      <c r="A312" s="110" t="s">
        <v>414</v>
      </c>
      <c r="B312" s="221">
        <v>355</v>
      </c>
    </row>
    <row r="313" spans="1:2" s="208" customFormat="1" ht="16.5" customHeight="1">
      <c r="A313" s="108" t="s">
        <v>415</v>
      </c>
      <c r="B313" s="221">
        <v>3722</v>
      </c>
    </row>
    <row r="314" spans="1:2" s="208" customFormat="1" ht="16.5" customHeight="1">
      <c r="A314" s="110" t="s">
        <v>416</v>
      </c>
      <c r="B314" s="221">
        <v>2708</v>
      </c>
    </row>
    <row r="315" spans="1:2" s="208" customFormat="1" ht="16.5" customHeight="1">
      <c r="A315" s="110" t="s">
        <v>417</v>
      </c>
      <c r="B315" s="221">
        <v>889</v>
      </c>
    </row>
    <row r="316" spans="1:2" s="208" customFormat="1" ht="16.5" customHeight="1">
      <c r="A316" s="110" t="s">
        <v>418</v>
      </c>
      <c r="B316" s="221">
        <v>125</v>
      </c>
    </row>
    <row r="317" spans="1:2" s="208" customFormat="1" ht="16.5" customHeight="1">
      <c r="A317" s="108" t="s">
        <v>419</v>
      </c>
      <c r="B317" s="221">
        <v>15358</v>
      </c>
    </row>
    <row r="318" spans="1:2" s="208" customFormat="1" ht="16.5" customHeight="1">
      <c r="A318" s="110" t="s">
        <v>420</v>
      </c>
      <c r="B318" s="221">
        <v>3992</v>
      </c>
    </row>
    <row r="319" spans="1:2" s="208" customFormat="1" ht="16.5" customHeight="1">
      <c r="A319" s="110" t="s">
        <v>421</v>
      </c>
      <c r="B319" s="221">
        <v>5778</v>
      </c>
    </row>
    <row r="320" spans="1:2" s="208" customFormat="1" ht="16.5" customHeight="1">
      <c r="A320" s="110" t="s">
        <v>422</v>
      </c>
      <c r="B320" s="221">
        <v>263</v>
      </c>
    </row>
    <row r="321" spans="1:2" s="208" customFormat="1" ht="16.5" customHeight="1">
      <c r="A321" s="110" t="s">
        <v>423</v>
      </c>
      <c r="B321" s="221">
        <v>5325</v>
      </c>
    </row>
    <row r="322" spans="1:2" s="208" customFormat="1" ht="16.5" customHeight="1">
      <c r="A322" s="108" t="s">
        <v>424</v>
      </c>
      <c r="B322" s="221">
        <v>13694</v>
      </c>
    </row>
    <row r="323" spans="1:2" s="208" customFormat="1" ht="16.5" customHeight="1">
      <c r="A323" s="110" t="s">
        <v>425</v>
      </c>
      <c r="B323" s="221">
        <v>13694</v>
      </c>
    </row>
    <row r="324" spans="1:2" s="208" customFormat="1" ht="16.5" customHeight="1">
      <c r="A324" s="108" t="s">
        <v>426</v>
      </c>
      <c r="B324" s="221">
        <v>1622</v>
      </c>
    </row>
    <row r="325" spans="1:2" s="208" customFormat="1" ht="16.5" customHeight="1">
      <c r="A325" s="110" t="s">
        <v>427</v>
      </c>
      <c r="B325" s="221">
        <v>1463</v>
      </c>
    </row>
    <row r="326" spans="1:2" s="208" customFormat="1" ht="16.5" customHeight="1">
      <c r="A326" s="110" t="s">
        <v>428</v>
      </c>
      <c r="B326" s="221">
        <v>159</v>
      </c>
    </row>
    <row r="327" spans="1:2" s="208" customFormat="1" ht="16.5" customHeight="1">
      <c r="A327" s="108" t="s">
        <v>429</v>
      </c>
      <c r="B327" s="221">
        <v>183</v>
      </c>
    </row>
    <row r="328" spans="1:2" s="208" customFormat="1" ht="16.5" customHeight="1">
      <c r="A328" s="110" t="s">
        <v>430</v>
      </c>
      <c r="B328" s="221">
        <v>183</v>
      </c>
    </row>
    <row r="329" spans="1:2" s="208" customFormat="1" ht="16.5" customHeight="1">
      <c r="A329" s="108" t="s">
        <v>431</v>
      </c>
      <c r="B329" s="221">
        <v>1117</v>
      </c>
    </row>
    <row r="330" spans="1:2" s="208" customFormat="1" ht="16.5" customHeight="1">
      <c r="A330" s="110" t="s">
        <v>178</v>
      </c>
      <c r="B330" s="221">
        <v>406</v>
      </c>
    </row>
    <row r="331" spans="1:2" s="208" customFormat="1" ht="16.5" customHeight="1">
      <c r="A331" s="110" t="s">
        <v>179</v>
      </c>
      <c r="B331" s="221">
        <v>463</v>
      </c>
    </row>
    <row r="332" spans="1:2" s="208" customFormat="1" ht="16.5" customHeight="1">
      <c r="A332" s="110" t="s">
        <v>213</v>
      </c>
      <c r="B332" s="221">
        <v>31</v>
      </c>
    </row>
    <row r="333" spans="1:2" s="208" customFormat="1" ht="16.5" customHeight="1">
      <c r="A333" s="110" t="s">
        <v>432</v>
      </c>
      <c r="B333" s="221">
        <v>59</v>
      </c>
    </row>
    <row r="334" spans="1:2" s="208" customFormat="1" ht="16.5" customHeight="1">
      <c r="A334" s="110" t="s">
        <v>433</v>
      </c>
      <c r="B334" s="221">
        <v>120</v>
      </c>
    </row>
    <row r="335" spans="1:2" s="208" customFormat="1" ht="16.5" customHeight="1">
      <c r="A335" s="110" t="s">
        <v>434</v>
      </c>
      <c r="B335" s="221">
        <v>38</v>
      </c>
    </row>
    <row r="336" spans="1:2" s="208" customFormat="1" ht="16.5" customHeight="1">
      <c r="A336" s="108" t="s">
        <v>435</v>
      </c>
      <c r="B336" s="221">
        <v>1318</v>
      </c>
    </row>
    <row r="337" spans="1:2" s="208" customFormat="1" ht="16.5" customHeight="1">
      <c r="A337" s="110" t="s">
        <v>436</v>
      </c>
      <c r="B337" s="221">
        <v>1318</v>
      </c>
    </row>
    <row r="338" spans="1:2" s="208" customFormat="1" ht="16.5" customHeight="1">
      <c r="A338" s="108" t="s">
        <v>437</v>
      </c>
      <c r="B338" s="221">
        <v>20399</v>
      </c>
    </row>
    <row r="339" spans="1:2" s="208" customFormat="1" ht="16.5" customHeight="1">
      <c r="A339" s="108" t="s">
        <v>438</v>
      </c>
      <c r="B339" s="221">
        <v>1118</v>
      </c>
    </row>
    <row r="340" spans="1:2" s="208" customFormat="1" ht="16.5" customHeight="1">
      <c r="A340" s="110" t="s">
        <v>178</v>
      </c>
      <c r="B340" s="221">
        <v>847</v>
      </c>
    </row>
    <row r="341" spans="1:2" s="208" customFormat="1" ht="16.5" customHeight="1">
      <c r="A341" s="110" t="s">
        <v>179</v>
      </c>
      <c r="B341" s="221">
        <v>22</v>
      </c>
    </row>
    <row r="342" spans="1:2" s="208" customFormat="1" ht="16.5" customHeight="1">
      <c r="A342" s="110" t="s">
        <v>439</v>
      </c>
      <c r="B342" s="221">
        <v>93</v>
      </c>
    </row>
    <row r="343" spans="1:2" s="208" customFormat="1" ht="16.5" customHeight="1">
      <c r="A343" s="110" t="s">
        <v>440</v>
      </c>
      <c r="B343" s="221">
        <v>24</v>
      </c>
    </row>
    <row r="344" spans="1:2" s="208" customFormat="1" ht="16.5" customHeight="1">
      <c r="A344" s="110" t="s">
        <v>441</v>
      </c>
      <c r="B344" s="221">
        <v>19</v>
      </c>
    </row>
    <row r="345" spans="1:2" s="208" customFormat="1" ht="16.5" customHeight="1">
      <c r="A345" s="110" t="s">
        <v>442</v>
      </c>
      <c r="B345" s="221">
        <v>113</v>
      </c>
    </row>
    <row r="346" spans="1:2" s="208" customFormat="1" ht="16.5" customHeight="1">
      <c r="A346" s="108" t="s">
        <v>443</v>
      </c>
      <c r="B346" s="221">
        <v>739</v>
      </c>
    </row>
    <row r="347" spans="1:2" s="208" customFormat="1" ht="16.5" customHeight="1">
      <c r="A347" s="110" t="s">
        <v>444</v>
      </c>
      <c r="B347" s="221">
        <v>739</v>
      </c>
    </row>
    <row r="348" spans="1:2" s="208" customFormat="1" ht="16.5" customHeight="1">
      <c r="A348" s="108" t="s">
        <v>445</v>
      </c>
      <c r="B348" s="221">
        <v>9296</v>
      </c>
    </row>
    <row r="349" spans="1:2" s="208" customFormat="1" ht="16.5" customHeight="1">
      <c r="A349" s="110" t="s">
        <v>446</v>
      </c>
      <c r="B349" s="221">
        <v>532</v>
      </c>
    </row>
    <row r="350" spans="1:2" s="208" customFormat="1" ht="16.5" customHeight="1">
      <c r="A350" s="110" t="s">
        <v>447</v>
      </c>
      <c r="B350" s="221">
        <v>5737</v>
      </c>
    </row>
    <row r="351" spans="1:2" s="208" customFormat="1" ht="16.5" customHeight="1">
      <c r="A351" s="110" t="s">
        <v>448</v>
      </c>
      <c r="B351" s="221">
        <v>2213</v>
      </c>
    </row>
    <row r="352" spans="1:2" s="208" customFormat="1" ht="16.5" customHeight="1">
      <c r="A352" s="110" t="s">
        <v>449</v>
      </c>
      <c r="B352" s="221">
        <v>814</v>
      </c>
    </row>
    <row r="353" spans="1:2" s="208" customFormat="1" ht="16.5" customHeight="1">
      <c r="A353" s="108" t="s">
        <v>450</v>
      </c>
      <c r="B353" s="221">
        <v>2</v>
      </c>
    </row>
    <row r="354" spans="1:2" s="208" customFormat="1" ht="16.5" customHeight="1">
      <c r="A354" s="110" t="s">
        <v>451</v>
      </c>
      <c r="B354" s="221">
        <v>2</v>
      </c>
    </row>
    <row r="355" spans="1:2" s="208" customFormat="1" ht="16.5" customHeight="1">
      <c r="A355" s="108" t="s">
        <v>452</v>
      </c>
      <c r="B355" s="221">
        <v>41</v>
      </c>
    </row>
    <row r="356" spans="1:2" s="208" customFormat="1" ht="16.5" customHeight="1">
      <c r="A356" s="110" t="s">
        <v>453</v>
      </c>
      <c r="B356" s="221">
        <v>40</v>
      </c>
    </row>
    <row r="357" spans="1:2" s="208" customFormat="1" ht="16.5" customHeight="1">
      <c r="A357" s="110" t="s">
        <v>454</v>
      </c>
      <c r="B357" s="221">
        <v>1</v>
      </c>
    </row>
    <row r="358" spans="1:2" s="208" customFormat="1" ht="16.5" customHeight="1">
      <c r="A358" s="108" t="s">
        <v>455</v>
      </c>
      <c r="B358" s="221">
        <v>14</v>
      </c>
    </row>
    <row r="359" spans="1:2" s="208" customFormat="1" ht="16.5" customHeight="1">
      <c r="A359" s="110" t="s">
        <v>456</v>
      </c>
      <c r="B359" s="221">
        <v>14</v>
      </c>
    </row>
    <row r="360" spans="1:2" s="208" customFormat="1" ht="16.5" customHeight="1">
      <c r="A360" s="108" t="s">
        <v>457</v>
      </c>
      <c r="B360" s="221">
        <v>7500</v>
      </c>
    </row>
    <row r="361" spans="1:2" s="208" customFormat="1" ht="16.5" customHeight="1">
      <c r="A361" s="110" t="s">
        <v>458</v>
      </c>
      <c r="B361" s="221">
        <v>21</v>
      </c>
    </row>
    <row r="362" spans="1:2" s="208" customFormat="1" ht="16.5" customHeight="1">
      <c r="A362" s="110" t="s">
        <v>459</v>
      </c>
      <c r="B362" s="221">
        <v>7479</v>
      </c>
    </row>
    <row r="363" spans="1:2" s="208" customFormat="1" ht="16.5" customHeight="1">
      <c r="A363" s="108" t="s">
        <v>460</v>
      </c>
      <c r="B363" s="221">
        <v>1689</v>
      </c>
    </row>
    <row r="364" spans="1:2" s="208" customFormat="1" ht="16.5" customHeight="1">
      <c r="A364" s="110" t="s">
        <v>461</v>
      </c>
      <c r="B364" s="221">
        <v>1689</v>
      </c>
    </row>
    <row r="365" spans="1:2" s="208" customFormat="1" ht="16.5" customHeight="1">
      <c r="A365" s="108" t="s">
        <v>462</v>
      </c>
      <c r="B365" s="221">
        <v>102399</v>
      </c>
    </row>
    <row r="366" spans="1:2" s="208" customFormat="1" ht="16.5" customHeight="1">
      <c r="A366" s="108" t="s">
        <v>463</v>
      </c>
      <c r="B366" s="221">
        <v>20816</v>
      </c>
    </row>
    <row r="367" spans="1:2" s="208" customFormat="1" ht="16.5" customHeight="1">
      <c r="A367" s="110" t="s">
        <v>178</v>
      </c>
      <c r="B367" s="221">
        <v>3916</v>
      </c>
    </row>
    <row r="368" spans="1:2" s="208" customFormat="1" ht="16.5" customHeight="1">
      <c r="A368" s="110" t="s">
        <v>179</v>
      </c>
      <c r="B368" s="221">
        <v>5882</v>
      </c>
    </row>
    <row r="369" spans="1:2" s="208" customFormat="1" ht="16.5" customHeight="1">
      <c r="A369" s="110" t="s">
        <v>464</v>
      </c>
      <c r="B369" s="221">
        <v>3442</v>
      </c>
    </row>
    <row r="370" spans="1:2" s="208" customFormat="1" ht="16.5" customHeight="1">
      <c r="A370" s="110" t="s">
        <v>465</v>
      </c>
      <c r="B370" s="221">
        <v>67</v>
      </c>
    </row>
    <row r="371" spans="1:2" s="208" customFormat="1" ht="16.5" customHeight="1">
      <c r="A371" s="110" t="s">
        <v>466</v>
      </c>
      <c r="B371" s="221">
        <v>172</v>
      </c>
    </row>
    <row r="372" spans="1:2" s="208" customFormat="1" ht="16.5" customHeight="1">
      <c r="A372" s="110" t="s">
        <v>467</v>
      </c>
      <c r="B372" s="221">
        <v>7337</v>
      </c>
    </row>
    <row r="373" spans="1:2" s="208" customFormat="1" ht="16.5" customHeight="1">
      <c r="A373" s="108" t="s">
        <v>468</v>
      </c>
      <c r="B373" s="221">
        <v>52609</v>
      </c>
    </row>
    <row r="374" spans="1:2" s="208" customFormat="1" ht="16.5" customHeight="1">
      <c r="A374" s="110" t="s">
        <v>469</v>
      </c>
      <c r="B374" s="221">
        <v>52609</v>
      </c>
    </row>
    <row r="375" spans="1:2" s="208" customFormat="1" ht="16.5" customHeight="1">
      <c r="A375" s="108" t="s">
        <v>470</v>
      </c>
      <c r="B375" s="221">
        <v>23746</v>
      </c>
    </row>
    <row r="376" spans="1:2" s="208" customFormat="1" ht="16.5" customHeight="1">
      <c r="A376" s="110" t="s">
        <v>471</v>
      </c>
      <c r="B376" s="221">
        <v>23746</v>
      </c>
    </row>
    <row r="377" spans="1:2" s="208" customFormat="1" ht="16.5" customHeight="1">
      <c r="A377" s="108" t="s">
        <v>472</v>
      </c>
      <c r="B377" s="221">
        <v>1150</v>
      </c>
    </row>
    <row r="378" spans="1:2" s="208" customFormat="1" ht="16.5" customHeight="1">
      <c r="A378" s="110" t="s">
        <v>473</v>
      </c>
      <c r="B378" s="221">
        <v>1150</v>
      </c>
    </row>
    <row r="379" spans="1:2" s="208" customFormat="1" ht="16.5" customHeight="1">
      <c r="A379" s="108" t="s">
        <v>474</v>
      </c>
      <c r="B379" s="221">
        <v>4078</v>
      </c>
    </row>
    <row r="380" spans="1:2" s="208" customFormat="1" ht="16.5" customHeight="1">
      <c r="A380" s="110" t="s">
        <v>475</v>
      </c>
      <c r="B380" s="221">
        <v>4078</v>
      </c>
    </row>
    <row r="381" spans="1:2" s="208" customFormat="1" ht="16.5" customHeight="1">
      <c r="A381" s="108" t="s">
        <v>476</v>
      </c>
      <c r="B381" s="221">
        <v>6875</v>
      </c>
    </row>
    <row r="382" spans="1:2" s="208" customFormat="1" ht="16.5" customHeight="1">
      <c r="A382" s="108" t="s">
        <v>477</v>
      </c>
      <c r="B382" s="221">
        <v>4416</v>
      </c>
    </row>
    <row r="383" spans="1:2" s="208" customFormat="1" ht="16.5" customHeight="1">
      <c r="A383" s="110" t="s">
        <v>178</v>
      </c>
      <c r="B383" s="221">
        <v>843</v>
      </c>
    </row>
    <row r="384" spans="1:2" s="208" customFormat="1" ht="16.5" customHeight="1">
      <c r="A384" s="110" t="s">
        <v>185</v>
      </c>
      <c r="B384" s="221">
        <v>321</v>
      </c>
    </row>
    <row r="385" spans="1:2" s="208" customFormat="1" ht="16.5" customHeight="1">
      <c r="A385" s="110" t="s">
        <v>478</v>
      </c>
      <c r="B385" s="221">
        <v>4</v>
      </c>
    </row>
    <row r="386" spans="1:2" s="208" customFormat="1" ht="16.5" customHeight="1">
      <c r="A386" s="110" t="s">
        <v>479</v>
      </c>
      <c r="B386" s="221">
        <v>495</v>
      </c>
    </row>
    <row r="387" spans="1:2" s="208" customFormat="1" ht="16.5" customHeight="1">
      <c r="A387" s="110" t="s">
        <v>480</v>
      </c>
      <c r="B387" s="221">
        <v>66</v>
      </c>
    </row>
    <row r="388" spans="1:2" s="208" customFormat="1" ht="16.5" customHeight="1">
      <c r="A388" s="110" t="s">
        <v>481</v>
      </c>
      <c r="B388" s="221">
        <v>74</v>
      </c>
    </row>
    <row r="389" spans="1:2" s="208" customFormat="1" ht="16.5" customHeight="1">
      <c r="A389" s="110" t="s">
        <v>482</v>
      </c>
      <c r="B389" s="221">
        <v>148</v>
      </c>
    </row>
    <row r="390" spans="1:2" s="208" customFormat="1" ht="16.5" customHeight="1">
      <c r="A390" s="110" t="s">
        <v>483</v>
      </c>
      <c r="B390" s="221">
        <v>57</v>
      </c>
    </row>
    <row r="391" spans="1:2" s="208" customFormat="1" ht="16.5" customHeight="1">
      <c r="A391" s="110" t="s">
        <v>484</v>
      </c>
      <c r="B391" s="221">
        <v>95</v>
      </c>
    </row>
    <row r="392" spans="1:2" s="208" customFormat="1" ht="16.5" customHeight="1">
      <c r="A392" s="110" t="s">
        <v>485</v>
      </c>
      <c r="B392" s="221">
        <v>1534</v>
      </c>
    </row>
    <row r="393" spans="1:2" s="208" customFormat="1" ht="16.5" customHeight="1">
      <c r="A393" s="110" t="s">
        <v>486</v>
      </c>
      <c r="B393" s="221">
        <v>512</v>
      </c>
    </row>
    <row r="394" spans="1:2" s="208" customFormat="1" ht="16.5" customHeight="1">
      <c r="A394" s="110" t="s">
        <v>487</v>
      </c>
      <c r="B394" s="221">
        <v>267</v>
      </c>
    </row>
    <row r="395" spans="1:2" s="208" customFormat="1" ht="16.5" customHeight="1">
      <c r="A395" s="108" t="s">
        <v>488</v>
      </c>
      <c r="B395" s="221">
        <v>1345</v>
      </c>
    </row>
    <row r="396" spans="1:2" s="208" customFormat="1" ht="16.5" customHeight="1">
      <c r="A396" s="110" t="s">
        <v>489</v>
      </c>
      <c r="B396" s="221">
        <v>234</v>
      </c>
    </row>
    <row r="397" spans="1:2" s="208" customFormat="1" ht="16.5" customHeight="1">
      <c r="A397" s="110" t="s">
        <v>490</v>
      </c>
      <c r="B397" s="221">
        <v>37</v>
      </c>
    </row>
    <row r="398" spans="1:2" s="208" customFormat="1" ht="16.5" customHeight="1">
      <c r="A398" s="110" t="s">
        <v>491</v>
      </c>
      <c r="B398" s="221">
        <v>39</v>
      </c>
    </row>
    <row r="399" spans="1:2" s="208" customFormat="1" ht="16.5" customHeight="1">
      <c r="A399" s="110" t="s">
        <v>492</v>
      </c>
      <c r="B399" s="221">
        <v>15</v>
      </c>
    </row>
    <row r="400" spans="1:2" s="208" customFormat="1" ht="16.5" customHeight="1">
      <c r="A400" s="110" t="s">
        <v>493</v>
      </c>
      <c r="B400" s="221">
        <v>514</v>
      </c>
    </row>
    <row r="401" spans="1:2" s="208" customFormat="1" ht="16.5" customHeight="1">
      <c r="A401" s="110" t="s">
        <v>494</v>
      </c>
      <c r="B401" s="221">
        <v>506</v>
      </c>
    </row>
    <row r="402" spans="1:2" s="208" customFormat="1" ht="16.5" customHeight="1">
      <c r="A402" s="108" t="s">
        <v>495</v>
      </c>
      <c r="B402" s="221">
        <v>962</v>
      </c>
    </row>
    <row r="403" spans="1:2" s="208" customFormat="1" ht="16.5" customHeight="1">
      <c r="A403" s="110" t="s">
        <v>496</v>
      </c>
      <c r="B403" s="221">
        <v>44</v>
      </c>
    </row>
    <row r="404" spans="1:2" s="208" customFormat="1" ht="16.5" customHeight="1">
      <c r="A404" s="110" t="s">
        <v>497</v>
      </c>
      <c r="B404" s="221">
        <v>390</v>
      </c>
    </row>
    <row r="405" spans="1:2" s="208" customFormat="1" ht="16.5" customHeight="1">
      <c r="A405" s="110" t="s">
        <v>498</v>
      </c>
      <c r="B405" s="221">
        <v>6</v>
      </c>
    </row>
    <row r="406" spans="1:2" s="208" customFormat="1" ht="16.5" customHeight="1">
      <c r="A406" s="110" t="s">
        <v>499</v>
      </c>
      <c r="B406" s="221">
        <v>324</v>
      </c>
    </row>
    <row r="407" spans="1:2" s="208" customFormat="1" ht="16.5" customHeight="1">
      <c r="A407" s="110" t="s">
        <v>500</v>
      </c>
      <c r="B407" s="221">
        <v>54</v>
      </c>
    </row>
    <row r="408" spans="1:2" s="208" customFormat="1" ht="16.5" customHeight="1">
      <c r="A408" s="110" t="s">
        <v>501</v>
      </c>
      <c r="B408" s="221">
        <v>144</v>
      </c>
    </row>
    <row r="409" spans="1:2" s="208" customFormat="1" ht="16.5" customHeight="1">
      <c r="A409" s="108" t="s">
        <v>502</v>
      </c>
      <c r="B409" s="221">
        <v>7</v>
      </c>
    </row>
    <row r="410" spans="1:2" s="208" customFormat="1" ht="16.5" customHeight="1">
      <c r="A410" s="110" t="s">
        <v>503</v>
      </c>
      <c r="B410" s="221">
        <v>7</v>
      </c>
    </row>
    <row r="411" spans="1:2" s="208" customFormat="1" ht="16.5" customHeight="1">
      <c r="A411" s="108" t="s">
        <v>504</v>
      </c>
      <c r="B411" s="221">
        <v>50</v>
      </c>
    </row>
    <row r="412" spans="1:2" s="208" customFormat="1" ht="16.5" customHeight="1">
      <c r="A412" s="110" t="s">
        <v>505</v>
      </c>
      <c r="B412" s="221">
        <v>50</v>
      </c>
    </row>
    <row r="413" spans="1:2" s="208" customFormat="1" ht="16.5" customHeight="1">
      <c r="A413" s="108" t="s">
        <v>506</v>
      </c>
      <c r="B413" s="221">
        <v>95</v>
      </c>
    </row>
    <row r="414" spans="1:2" s="208" customFormat="1" ht="16.5" customHeight="1">
      <c r="A414" s="110" t="s">
        <v>507</v>
      </c>
      <c r="B414" s="221">
        <v>95</v>
      </c>
    </row>
    <row r="415" spans="1:2" s="208" customFormat="1" ht="16.5" customHeight="1">
      <c r="A415" s="108" t="s">
        <v>508</v>
      </c>
      <c r="B415" s="221">
        <v>38520</v>
      </c>
    </row>
    <row r="416" spans="1:2" s="208" customFormat="1" ht="16.5" customHeight="1">
      <c r="A416" s="108" t="s">
        <v>509</v>
      </c>
      <c r="B416" s="221">
        <v>37944</v>
      </c>
    </row>
    <row r="417" spans="1:2" s="208" customFormat="1" ht="16.5" customHeight="1">
      <c r="A417" s="110" t="s">
        <v>178</v>
      </c>
      <c r="B417" s="221">
        <v>606</v>
      </c>
    </row>
    <row r="418" spans="1:2" s="208" customFormat="1" ht="16.5" customHeight="1">
      <c r="A418" s="110" t="s">
        <v>179</v>
      </c>
      <c r="B418" s="221">
        <v>148</v>
      </c>
    </row>
    <row r="419" spans="1:2" s="208" customFormat="1" ht="16.5" customHeight="1">
      <c r="A419" s="110" t="s">
        <v>510</v>
      </c>
      <c r="B419" s="221">
        <v>2025</v>
      </c>
    </row>
    <row r="420" spans="1:2" s="208" customFormat="1" ht="16.5" customHeight="1">
      <c r="A420" s="110" t="s">
        <v>511</v>
      </c>
      <c r="B420" s="221">
        <v>238</v>
      </c>
    </row>
    <row r="421" spans="1:2" s="208" customFormat="1" ht="16.5" customHeight="1">
      <c r="A421" s="110" t="s">
        <v>512</v>
      </c>
      <c r="B421" s="221">
        <v>1253</v>
      </c>
    </row>
    <row r="422" spans="1:2" s="208" customFormat="1" ht="16.5" customHeight="1">
      <c r="A422" s="110" t="s">
        <v>513</v>
      </c>
      <c r="B422" s="221">
        <v>139</v>
      </c>
    </row>
    <row r="423" spans="1:2" s="208" customFormat="1" ht="16.5" customHeight="1">
      <c r="A423" s="110" t="s">
        <v>514</v>
      </c>
      <c r="B423" s="221">
        <v>10</v>
      </c>
    </row>
    <row r="424" spans="1:2" s="208" customFormat="1" ht="16.5" customHeight="1">
      <c r="A424" s="110" t="s">
        <v>515</v>
      </c>
      <c r="B424" s="221">
        <v>33493</v>
      </c>
    </row>
    <row r="425" spans="1:2" s="208" customFormat="1" ht="16.5" customHeight="1">
      <c r="A425" s="110" t="s">
        <v>516</v>
      </c>
      <c r="B425" s="221">
        <v>32</v>
      </c>
    </row>
    <row r="426" spans="1:2" s="208" customFormat="1" ht="16.5" customHeight="1">
      <c r="A426" s="108" t="s">
        <v>517</v>
      </c>
      <c r="B426" s="221">
        <v>3</v>
      </c>
    </row>
    <row r="427" spans="1:2" s="208" customFormat="1" ht="16.5" customHeight="1">
      <c r="A427" s="110" t="s">
        <v>518</v>
      </c>
      <c r="B427" s="221">
        <v>3</v>
      </c>
    </row>
    <row r="428" spans="1:2" s="208" customFormat="1" ht="16.5" customHeight="1">
      <c r="A428" s="108" t="s">
        <v>519</v>
      </c>
      <c r="B428" s="221">
        <v>550</v>
      </c>
    </row>
    <row r="429" spans="1:2" s="208" customFormat="1" ht="16.5" customHeight="1">
      <c r="A429" s="110" t="s">
        <v>520</v>
      </c>
      <c r="B429" s="221">
        <v>550</v>
      </c>
    </row>
    <row r="430" spans="1:2" s="208" customFormat="1" ht="16.5" customHeight="1">
      <c r="A430" s="108" t="s">
        <v>521</v>
      </c>
      <c r="B430" s="221">
        <v>23</v>
      </c>
    </row>
    <row r="431" spans="1:2" s="208" customFormat="1" ht="16.5" customHeight="1">
      <c r="A431" s="110" t="s">
        <v>522</v>
      </c>
      <c r="B431" s="221">
        <v>23</v>
      </c>
    </row>
    <row r="432" spans="1:2" s="208" customFormat="1" ht="16.5" customHeight="1">
      <c r="A432" s="108" t="s">
        <v>523</v>
      </c>
      <c r="B432" s="221">
        <v>43914</v>
      </c>
    </row>
    <row r="433" spans="1:2" s="208" customFormat="1" ht="16.5" customHeight="1">
      <c r="A433" s="108" t="s">
        <v>524</v>
      </c>
      <c r="B433" s="221">
        <v>6083</v>
      </c>
    </row>
    <row r="434" spans="1:2" s="208" customFormat="1" ht="16.5" customHeight="1">
      <c r="A434" s="110" t="s">
        <v>525</v>
      </c>
      <c r="B434" s="221">
        <v>6083</v>
      </c>
    </row>
    <row r="435" spans="1:2" s="208" customFormat="1" ht="16.5" customHeight="1">
      <c r="A435" s="108" t="s">
        <v>526</v>
      </c>
      <c r="B435" s="221">
        <v>1273</v>
      </c>
    </row>
    <row r="436" spans="1:2" s="208" customFormat="1" ht="16.5" customHeight="1">
      <c r="A436" s="110" t="s">
        <v>178</v>
      </c>
      <c r="B436" s="221">
        <v>495</v>
      </c>
    </row>
    <row r="437" spans="1:2" s="208" customFormat="1" ht="16.5" customHeight="1">
      <c r="A437" s="110" t="s">
        <v>179</v>
      </c>
      <c r="B437" s="221">
        <v>263</v>
      </c>
    </row>
    <row r="438" spans="1:2" s="208" customFormat="1" ht="16.5" customHeight="1">
      <c r="A438" s="110" t="s">
        <v>527</v>
      </c>
      <c r="B438" s="221">
        <v>43</v>
      </c>
    </row>
    <row r="439" spans="1:2" s="208" customFormat="1" ht="16.5" customHeight="1">
      <c r="A439" s="110" t="s">
        <v>528</v>
      </c>
      <c r="B439" s="221">
        <v>222</v>
      </c>
    </row>
    <row r="440" spans="1:2" s="208" customFormat="1" ht="16.5" customHeight="1">
      <c r="A440" s="110" t="s">
        <v>529</v>
      </c>
      <c r="B440" s="221">
        <v>250</v>
      </c>
    </row>
    <row r="441" spans="1:2" s="208" customFormat="1" ht="16.5" customHeight="1">
      <c r="A441" s="108" t="s">
        <v>530</v>
      </c>
      <c r="B441" s="221">
        <v>14954</v>
      </c>
    </row>
    <row r="442" spans="1:2" s="208" customFormat="1" ht="16.5" customHeight="1">
      <c r="A442" s="110" t="s">
        <v>178</v>
      </c>
      <c r="B442" s="221">
        <v>496</v>
      </c>
    </row>
    <row r="443" spans="1:2" s="208" customFormat="1" ht="16.5" customHeight="1">
      <c r="A443" s="110" t="s">
        <v>179</v>
      </c>
      <c r="B443" s="221">
        <v>224</v>
      </c>
    </row>
    <row r="444" spans="1:2" s="208" customFormat="1" ht="16.5" customHeight="1">
      <c r="A444" s="110" t="s">
        <v>531</v>
      </c>
      <c r="B444" s="221">
        <v>14234</v>
      </c>
    </row>
    <row r="445" spans="1:2" s="208" customFormat="1" ht="16.5" customHeight="1">
      <c r="A445" s="108" t="s">
        <v>532</v>
      </c>
      <c r="B445" s="221">
        <v>21604</v>
      </c>
    </row>
    <row r="446" spans="1:2" s="208" customFormat="1" ht="16.5" customHeight="1">
      <c r="A446" s="223" t="s">
        <v>533</v>
      </c>
      <c r="B446" s="221">
        <v>8489</v>
      </c>
    </row>
    <row r="447" spans="1:2" s="208" customFormat="1" ht="16.5" customHeight="1">
      <c r="A447" s="223" t="s">
        <v>534</v>
      </c>
      <c r="B447" s="221">
        <v>281</v>
      </c>
    </row>
    <row r="448" spans="1:2" s="208" customFormat="1" ht="16.5" customHeight="1">
      <c r="A448" s="223" t="s">
        <v>535</v>
      </c>
      <c r="B448" s="221">
        <v>12834</v>
      </c>
    </row>
    <row r="449" spans="1:2" s="208" customFormat="1" ht="16.5" customHeight="1">
      <c r="A449" s="108" t="s">
        <v>536</v>
      </c>
      <c r="B449" s="221">
        <v>13882</v>
      </c>
    </row>
    <row r="450" spans="1:2" s="208" customFormat="1" ht="16.5" customHeight="1">
      <c r="A450" s="108" t="s">
        <v>537</v>
      </c>
      <c r="B450" s="221">
        <v>10925</v>
      </c>
    </row>
    <row r="451" spans="1:2" s="208" customFormat="1" ht="16.5" customHeight="1">
      <c r="A451" s="110" t="s">
        <v>178</v>
      </c>
      <c r="B451" s="221">
        <v>274</v>
      </c>
    </row>
    <row r="452" spans="1:2" s="208" customFormat="1" ht="16.5" customHeight="1">
      <c r="A452" s="110" t="s">
        <v>179</v>
      </c>
      <c r="B452" s="221">
        <v>31</v>
      </c>
    </row>
    <row r="453" spans="1:2" s="208" customFormat="1" ht="16.5" customHeight="1">
      <c r="A453" s="110" t="s">
        <v>538</v>
      </c>
      <c r="B453" s="221">
        <v>10620</v>
      </c>
    </row>
    <row r="454" spans="1:2" s="208" customFormat="1" ht="16.5" customHeight="1">
      <c r="A454" s="108" t="s">
        <v>539</v>
      </c>
      <c r="B454" s="221">
        <v>2188</v>
      </c>
    </row>
    <row r="455" spans="1:2" s="208" customFormat="1" ht="16.5" customHeight="1">
      <c r="A455" s="110" t="s">
        <v>540</v>
      </c>
      <c r="B455" s="221">
        <v>2188</v>
      </c>
    </row>
    <row r="456" spans="1:2" s="208" customFormat="1" ht="16.5" customHeight="1">
      <c r="A456" s="108" t="s">
        <v>541</v>
      </c>
      <c r="B456" s="221">
        <v>769</v>
      </c>
    </row>
    <row r="457" spans="1:2" s="208" customFormat="1" ht="16.5" customHeight="1">
      <c r="A457" s="110" t="s">
        <v>542</v>
      </c>
      <c r="B457" s="221">
        <v>769</v>
      </c>
    </row>
    <row r="458" spans="1:2" s="208" customFormat="1" ht="16.5" customHeight="1">
      <c r="A458" s="108" t="s">
        <v>543</v>
      </c>
      <c r="B458" s="221">
        <v>9775</v>
      </c>
    </row>
    <row r="459" spans="1:2" s="208" customFormat="1" ht="16.5" customHeight="1">
      <c r="A459" s="108" t="s">
        <v>544</v>
      </c>
      <c r="B459" s="221">
        <v>8461</v>
      </c>
    </row>
    <row r="460" spans="1:2" s="208" customFormat="1" ht="16.5" customHeight="1">
      <c r="A460" s="110" t="s">
        <v>545</v>
      </c>
      <c r="B460" s="221">
        <v>8461</v>
      </c>
    </row>
    <row r="461" spans="1:2" s="208" customFormat="1" ht="16.5" customHeight="1">
      <c r="A461" s="108" t="s">
        <v>546</v>
      </c>
      <c r="B461" s="221">
        <v>1314</v>
      </c>
    </row>
    <row r="462" spans="1:2" s="208" customFormat="1" ht="16.5" customHeight="1">
      <c r="A462" s="110" t="s">
        <v>547</v>
      </c>
      <c r="B462" s="221">
        <v>1314</v>
      </c>
    </row>
    <row r="463" spans="1:2" s="208" customFormat="1" ht="16.5" customHeight="1">
      <c r="A463" s="108" t="s">
        <v>548</v>
      </c>
      <c r="B463" s="221">
        <v>3030</v>
      </c>
    </row>
    <row r="464" spans="1:2" s="208" customFormat="1" ht="16.5" customHeight="1">
      <c r="A464" s="108" t="s">
        <v>549</v>
      </c>
      <c r="B464" s="221">
        <v>3030</v>
      </c>
    </row>
    <row r="465" spans="1:2" s="208" customFormat="1" ht="16.5" customHeight="1">
      <c r="A465" s="110" t="s">
        <v>550</v>
      </c>
      <c r="B465" s="221">
        <v>2218</v>
      </c>
    </row>
    <row r="466" spans="1:2" s="208" customFormat="1" ht="16.5" customHeight="1">
      <c r="A466" s="110" t="s">
        <v>185</v>
      </c>
      <c r="B466" s="221">
        <v>792</v>
      </c>
    </row>
    <row r="467" spans="1:2" s="208" customFormat="1" ht="16.5" customHeight="1">
      <c r="A467" s="110" t="s">
        <v>551</v>
      </c>
      <c r="B467" s="221">
        <v>20</v>
      </c>
    </row>
    <row r="468" spans="1:2" s="208" customFormat="1" ht="16.5" customHeight="1">
      <c r="A468" s="108" t="s">
        <v>552</v>
      </c>
      <c r="B468" s="221">
        <v>82885</v>
      </c>
    </row>
    <row r="469" spans="1:2" s="208" customFormat="1" ht="16.5" customHeight="1">
      <c r="A469" s="108" t="s">
        <v>553</v>
      </c>
      <c r="B469" s="221">
        <v>67861</v>
      </c>
    </row>
    <row r="470" spans="1:2" s="208" customFormat="1" ht="16.5" customHeight="1">
      <c r="A470" s="110" t="s">
        <v>554</v>
      </c>
      <c r="B470" s="221">
        <v>30459</v>
      </c>
    </row>
    <row r="471" spans="1:2" s="208" customFormat="1" ht="16.5" customHeight="1">
      <c r="A471" s="110" t="s">
        <v>555</v>
      </c>
      <c r="B471" s="221">
        <v>1453</v>
      </c>
    </row>
    <row r="472" spans="1:2" s="208" customFormat="1" ht="16.5" customHeight="1">
      <c r="A472" s="110" t="s">
        <v>556</v>
      </c>
      <c r="B472" s="221">
        <v>126</v>
      </c>
    </row>
    <row r="473" spans="1:2" s="208" customFormat="1" ht="16.5" customHeight="1">
      <c r="A473" s="110" t="s">
        <v>557</v>
      </c>
      <c r="B473" s="221">
        <v>1908</v>
      </c>
    </row>
    <row r="474" spans="1:2" s="208" customFormat="1" ht="16.5" customHeight="1">
      <c r="A474" s="110" t="s">
        <v>558</v>
      </c>
      <c r="B474" s="221">
        <v>344</v>
      </c>
    </row>
    <row r="475" spans="1:2" s="208" customFormat="1" ht="16.5" customHeight="1">
      <c r="A475" s="110" t="s">
        <v>559</v>
      </c>
      <c r="B475" s="221">
        <v>33571</v>
      </c>
    </row>
    <row r="476" spans="1:2" s="208" customFormat="1" ht="16.5" customHeight="1">
      <c r="A476" s="108" t="s">
        <v>560</v>
      </c>
      <c r="B476" s="221">
        <v>15024</v>
      </c>
    </row>
    <row r="477" spans="1:2" s="208" customFormat="1" ht="16.5" customHeight="1">
      <c r="A477" s="110" t="s">
        <v>561</v>
      </c>
      <c r="B477" s="221">
        <v>13340</v>
      </c>
    </row>
    <row r="478" spans="1:2" s="208" customFormat="1" ht="16.5" customHeight="1">
      <c r="A478" s="110" t="s">
        <v>562</v>
      </c>
      <c r="B478" s="221">
        <v>1684</v>
      </c>
    </row>
    <row r="479" spans="1:2" s="208" customFormat="1" ht="16.5" customHeight="1">
      <c r="A479" s="108" t="s">
        <v>563</v>
      </c>
      <c r="B479" s="221">
        <v>10</v>
      </c>
    </row>
    <row r="480" spans="1:2" s="208" customFormat="1" ht="16.5" customHeight="1">
      <c r="A480" s="108" t="s">
        <v>564</v>
      </c>
      <c r="B480" s="221">
        <v>10</v>
      </c>
    </row>
    <row r="481" spans="1:2" s="208" customFormat="1" ht="16.5" customHeight="1">
      <c r="A481" s="110" t="s">
        <v>565</v>
      </c>
      <c r="B481" s="221">
        <v>10</v>
      </c>
    </row>
    <row r="482" spans="1:2" s="208" customFormat="1" ht="16.5" customHeight="1">
      <c r="A482" s="108" t="s">
        <v>566</v>
      </c>
      <c r="B482" s="221">
        <v>13957</v>
      </c>
    </row>
    <row r="483" spans="1:2" s="208" customFormat="1" ht="16.5" customHeight="1">
      <c r="A483" s="108" t="s">
        <v>567</v>
      </c>
      <c r="B483" s="221">
        <v>1928</v>
      </c>
    </row>
    <row r="484" spans="1:2" s="208" customFormat="1" ht="16.5" customHeight="1">
      <c r="A484" s="110" t="s">
        <v>178</v>
      </c>
      <c r="B484" s="221">
        <v>703</v>
      </c>
    </row>
    <row r="485" spans="1:2" s="208" customFormat="1" ht="16.5" customHeight="1">
      <c r="A485" s="110" t="s">
        <v>179</v>
      </c>
      <c r="B485" s="221">
        <v>452</v>
      </c>
    </row>
    <row r="486" spans="1:2" s="208" customFormat="1" ht="16.5" customHeight="1">
      <c r="A486" s="110" t="s">
        <v>568</v>
      </c>
      <c r="B486" s="221">
        <v>290</v>
      </c>
    </row>
    <row r="487" spans="1:2" s="208" customFormat="1" ht="16.5" customHeight="1">
      <c r="A487" s="110" t="s">
        <v>569</v>
      </c>
      <c r="B487" s="221">
        <v>10</v>
      </c>
    </row>
    <row r="488" spans="1:2" s="208" customFormat="1" ht="16.5" customHeight="1">
      <c r="A488" s="110" t="s">
        <v>570</v>
      </c>
      <c r="B488" s="221">
        <v>24</v>
      </c>
    </row>
    <row r="489" spans="1:2" s="208" customFormat="1" ht="16.5" customHeight="1">
      <c r="A489" s="110" t="s">
        <v>571</v>
      </c>
      <c r="B489" s="221">
        <v>169</v>
      </c>
    </row>
    <row r="490" spans="1:2" s="208" customFormat="1" ht="16.5" customHeight="1">
      <c r="A490" s="110" t="s">
        <v>185</v>
      </c>
      <c r="B490" s="221">
        <v>58</v>
      </c>
    </row>
    <row r="491" spans="1:2" s="208" customFormat="1" ht="16.5" customHeight="1">
      <c r="A491" s="110" t="s">
        <v>572</v>
      </c>
      <c r="B491" s="221">
        <v>222</v>
      </c>
    </row>
    <row r="492" spans="1:2" s="208" customFormat="1" ht="16.5" customHeight="1">
      <c r="A492" s="108" t="s">
        <v>573</v>
      </c>
      <c r="B492" s="221">
        <v>7656</v>
      </c>
    </row>
    <row r="493" spans="1:2" s="208" customFormat="1" ht="16.5" customHeight="1">
      <c r="A493" s="110" t="s">
        <v>574</v>
      </c>
      <c r="B493" s="221">
        <v>7656</v>
      </c>
    </row>
    <row r="494" spans="1:2" s="208" customFormat="1" ht="16.5" customHeight="1">
      <c r="A494" s="108" t="s">
        <v>575</v>
      </c>
      <c r="B494" s="221">
        <v>46</v>
      </c>
    </row>
    <row r="495" spans="1:2" s="208" customFormat="1" ht="16.5" customHeight="1">
      <c r="A495" s="110" t="s">
        <v>576</v>
      </c>
      <c r="B495" s="221">
        <v>46</v>
      </c>
    </row>
    <row r="496" spans="1:2" s="208" customFormat="1" ht="16.5" customHeight="1">
      <c r="A496" s="108" t="s">
        <v>577</v>
      </c>
      <c r="B496" s="221">
        <v>173</v>
      </c>
    </row>
    <row r="497" spans="1:10" s="208" customFormat="1" ht="16.5" customHeight="1">
      <c r="A497" s="110" t="s">
        <v>578</v>
      </c>
      <c r="B497" s="221">
        <v>173</v>
      </c>
    </row>
    <row r="498" spans="1:10" s="208" customFormat="1" ht="16.5" customHeight="1">
      <c r="A498" s="108" t="s">
        <v>579</v>
      </c>
      <c r="B498" s="221">
        <v>4154</v>
      </c>
    </row>
    <row r="499" spans="1:10" s="208" customFormat="1" ht="16.5" customHeight="1">
      <c r="A499" s="110" t="s">
        <v>580</v>
      </c>
      <c r="B499" s="221">
        <v>158</v>
      </c>
    </row>
    <row r="500" spans="1:10" s="208" customFormat="1" ht="16.5" customHeight="1">
      <c r="A500" s="110" t="s">
        <v>581</v>
      </c>
      <c r="B500" s="221">
        <v>220</v>
      </c>
    </row>
    <row r="501" spans="1:10" s="208" customFormat="1" ht="16.5" customHeight="1">
      <c r="A501" s="110" t="s">
        <v>582</v>
      </c>
      <c r="B501" s="221">
        <v>169</v>
      </c>
    </row>
    <row r="502" spans="1:10" s="208" customFormat="1" ht="16.5" customHeight="1">
      <c r="A502" s="110" t="s">
        <v>583</v>
      </c>
      <c r="B502" s="221">
        <v>3607</v>
      </c>
    </row>
    <row r="503" spans="1:10" s="208" customFormat="1" ht="16.5" customHeight="1">
      <c r="A503" s="108" t="s">
        <v>584</v>
      </c>
      <c r="B503" s="221">
        <v>704</v>
      </c>
    </row>
    <row r="504" spans="1:10" s="208" customFormat="1" ht="16.5" customHeight="1">
      <c r="A504" s="108" t="s">
        <v>585</v>
      </c>
      <c r="B504" s="221">
        <v>704</v>
      </c>
    </row>
    <row r="505" spans="1:10" s="208" customFormat="1" ht="16.5" customHeight="1">
      <c r="A505" s="110" t="s">
        <v>586</v>
      </c>
      <c r="B505" s="221">
        <v>704</v>
      </c>
    </row>
    <row r="506" spans="1:10" s="208" customFormat="1" ht="16.5" customHeight="1">
      <c r="A506" s="108" t="s">
        <v>587</v>
      </c>
      <c r="B506" s="221">
        <v>28324</v>
      </c>
    </row>
    <row r="507" spans="1:10" s="208" customFormat="1" ht="16.5" customHeight="1">
      <c r="A507" s="108" t="s">
        <v>588</v>
      </c>
      <c r="B507" s="221">
        <v>28324</v>
      </c>
    </row>
    <row r="508" spans="1:10" s="208" customFormat="1" ht="16.5" customHeight="1">
      <c r="A508" s="110" t="s">
        <v>589</v>
      </c>
      <c r="B508" s="221">
        <v>28324</v>
      </c>
    </row>
    <row r="509" spans="1:10" s="208" customFormat="1" ht="16.5" customHeight="1">
      <c r="A509" s="108" t="s">
        <v>590</v>
      </c>
      <c r="B509" s="221">
        <v>4</v>
      </c>
    </row>
    <row r="510" spans="1:10" s="208" customFormat="1" ht="16.5" customHeight="1">
      <c r="A510" s="108" t="s">
        <v>591</v>
      </c>
      <c r="B510" s="221">
        <v>4</v>
      </c>
    </row>
    <row r="511" spans="1:10" ht="16.5" customHeight="1">
      <c r="A511" s="224"/>
      <c r="B511" s="221"/>
      <c r="C511" s="210"/>
      <c r="D511" s="210"/>
      <c r="E511" s="210"/>
      <c r="F511" s="210"/>
      <c r="G511" s="210"/>
      <c r="H511" s="210"/>
      <c r="I511" s="210"/>
      <c r="J511" s="210"/>
    </row>
    <row r="512" spans="1:10" ht="16.5" customHeight="1">
      <c r="A512" s="224"/>
      <c r="B512" s="221"/>
    </row>
    <row r="513" spans="1:10" ht="36.75" customHeight="1">
      <c r="A513" s="338" t="s">
        <v>592</v>
      </c>
      <c r="B513" s="338"/>
      <c r="C513" s="210"/>
      <c r="D513" s="210"/>
      <c r="E513" s="210"/>
      <c r="F513" s="210"/>
      <c r="G513" s="210"/>
      <c r="H513" s="210"/>
      <c r="I513" s="210"/>
      <c r="J513" s="210"/>
    </row>
    <row r="514" spans="1:10" ht="21.95" customHeight="1"/>
    <row r="515" spans="1:10" ht="21.95" customHeight="1">
      <c r="B515" s="211" t="s">
        <v>593</v>
      </c>
    </row>
    <row r="516" spans="1:10" ht="21.95" customHeight="1"/>
    <row r="517" spans="1:10" ht="21.95" customHeight="1"/>
    <row r="518" spans="1:10" ht="21.95" customHeight="1"/>
    <row r="519" spans="1:10" ht="21.95" customHeight="1"/>
    <row r="520" spans="1:10" ht="21.95" customHeight="1"/>
    <row r="521" spans="1:10" ht="21.95" customHeight="1"/>
    <row r="522" spans="1:10" ht="21.95" customHeight="1"/>
    <row r="523" spans="1:10" ht="21.95" customHeight="1"/>
    <row r="524" spans="1:10" ht="21.95" customHeight="1"/>
    <row r="525" spans="1:10" ht="21.95" customHeight="1"/>
    <row r="526" spans="1:10" ht="21.95" customHeight="1"/>
    <row r="527" spans="1:10" ht="21.95" customHeight="1"/>
    <row r="528" spans="1:10" ht="21.95" customHeight="1">
      <c r="B528" s="225"/>
      <c r="C528" s="210"/>
      <c r="D528" s="210"/>
      <c r="E528" s="210"/>
      <c r="F528" s="210"/>
      <c r="G528" s="210"/>
      <c r="H528" s="210"/>
      <c r="I528" s="210"/>
      <c r="J528" s="210"/>
    </row>
    <row r="529" spans="2:10" ht="21.95" customHeight="1">
      <c r="B529" s="225"/>
      <c r="C529" s="210"/>
      <c r="D529" s="210"/>
      <c r="E529" s="210"/>
      <c r="F529" s="210"/>
      <c r="G529" s="210"/>
      <c r="H529" s="210"/>
      <c r="I529" s="210"/>
      <c r="J529" s="210"/>
    </row>
    <row r="530" spans="2:10" ht="21.95" customHeight="1">
      <c r="B530" s="225"/>
      <c r="C530" s="210"/>
      <c r="D530" s="210"/>
      <c r="E530" s="210"/>
      <c r="F530" s="210"/>
      <c r="G530" s="210"/>
      <c r="H530" s="210"/>
      <c r="I530" s="210"/>
      <c r="J530" s="210"/>
    </row>
    <row r="531" spans="2:10" ht="21.95" customHeight="1">
      <c r="B531" s="225"/>
      <c r="C531" s="210"/>
      <c r="D531" s="210"/>
      <c r="E531" s="210"/>
      <c r="F531" s="210"/>
      <c r="G531" s="210"/>
      <c r="H531" s="210"/>
      <c r="I531" s="210"/>
      <c r="J531" s="210"/>
    </row>
    <row r="532" spans="2:10" ht="21.95" customHeight="1">
      <c r="B532" s="225"/>
      <c r="C532" s="210"/>
      <c r="D532" s="210"/>
      <c r="E532" s="210"/>
      <c r="F532" s="210"/>
      <c r="G532" s="210"/>
      <c r="H532" s="210"/>
      <c r="I532" s="210"/>
      <c r="J532" s="210"/>
    </row>
    <row r="533" spans="2:10" ht="21.95" customHeight="1">
      <c r="B533" s="225"/>
      <c r="C533" s="210"/>
      <c r="D533" s="210"/>
      <c r="E533" s="210"/>
      <c r="F533" s="210"/>
      <c r="G533" s="210"/>
      <c r="H533" s="210"/>
      <c r="I533" s="210"/>
      <c r="J533" s="210"/>
    </row>
    <row r="534" spans="2:10" ht="21.95" customHeight="1">
      <c r="B534" s="225"/>
      <c r="C534" s="210"/>
      <c r="D534" s="210"/>
      <c r="E534" s="210"/>
      <c r="F534" s="210"/>
      <c r="G534" s="210"/>
      <c r="H534" s="210"/>
      <c r="I534" s="210"/>
      <c r="J534" s="210"/>
    </row>
    <row r="535" spans="2:10" ht="21.95" customHeight="1">
      <c r="B535" s="225"/>
      <c r="C535" s="210"/>
      <c r="D535" s="210"/>
      <c r="E535" s="210"/>
      <c r="F535" s="210"/>
      <c r="G535" s="210"/>
      <c r="H535" s="210"/>
      <c r="I535" s="210"/>
      <c r="J535" s="210"/>
    </row>
    <row r="536" spans="2:10" ht="21.95" customHeight="1">
      <c r="B536" s="225"/>
      <c r="C536" s="210"/>
      <c r="D536" s="210"/>
      <c r="E536" s="210"/>
      <c r="F536" s="210"/>
      <c r="G536" s="210"/>
      <c r="H536" s="210"/>
      <c r="I536" s="210"/>
      <c r="J536" s="210"/>
    </row>
    <row r="537" spans="2:10" ht="21.95" customHeight="1">
      <c r="B537" s="225"/>
      <c r="C537" s="210"/>
      <c r="D537" s="210"/>
      <c r="E537" s="210"/>
      <c r="F537" s="210"/>
      <c r="G537" s="210"/>
      <c r="H537" s="210"/>
      <c r="I537" s="210"/>
      <c r="J537" s="210"/>
    </row>
    <row r="538" spans="2:10" ht="21.95" customHeight="1">
      <c r="B538" s="225"/>
      <c r="C538" s="210"/>
      <c r="D538" s="210"/>
      <c r="E538" s="210"/>
      <c r="F538" s="210"/>
      <c r="G538" s="210"/>
      <c r="H538" s="210"/>
      <c r="I538" s="210"/>
      <c r="J538" s="210"/>
    </row>
    <row r="539" spans="2:10" ht="21.95" customHeight="1">
      <c r="B539" s="225"/>
      <c r="C539" s="210"/>
      <c r="D539" s="210"/>
      <c r="E539" s="210"/>
      <c r="F539" s="210"/>
      <c r="G539" s="210"/>
      <c r="H539" s="210"/>
      <c r="I539" s="210"/>
      <c r="J539" s="210"/>
    </row>
    <row r="540" spans="2:10" ht="21.95" customHeight="1">
      <c r="B540" s="225"/>
      <c r="C540" s="210"/>
      <c r="D540" s="210"/>
      <c r="E540" s="210"/>
      <c r="F540" s="210"/>
      <c r="G540" s="210"/>
      <c r="H540" s="210"/>
      <c r="I540" s="210"/>
      <c r="J540" s="210"/>
    </row>
    <row r="541" spans="2:10" ht="21.95" customHeight="1">
      <c r="B541" s="225"/>
      <c r="C541" s="210"/>
      <c r="D541" s="210"/>
      <c r="E541" s="210"/>
      <c r="F541" s="210"/>
      <c r="G541" s="210"/>
      <c r="H541" s="210"/>
      <c r="I541" s="210"/>
      <c r="J541" s="210"/>
    </row>
    <row r="542" spans="2:10" ht="21.95" customHeight="1">
      <c r="B542" s="225"/>
      <c r="C542" s="210"/>
      <c r="D542" s="210"/>
      <c r="E542" s="210"/>
      <c r="F542" s="210"/>
      <c r="G542" s="210"/>
      <c r="H542" s="210"/>
      <c r="I542" s="210"/>
      <c r="J542" s="210"/>
    </row>
    <row r="543" spans="2:10" ht="21.95" customHeight="1">
      <c r="B543" s="225"/>
      <c r="C543" s="210"/>
      <c r="D543" s="210"/>
      <c r="E543" s="210"/>
      <c r="F543" s="210"/>
      <c r="G543" s="210"/>
      <c r="H543" s="210"/>
      <c r="I543" s="210"/>
      <c r="J543" s="210"/>
    </row>
    <row r="544" spans="2:10" ht="21.95" customHeight="1">
      <c r="B544" s="225"/>
      <c r="C544" s="210"/>
      <c r="D544" s="210"/>
      <c r="E544" s="210"/>
      <c r="F544" s="210"/>
      <c r="G544" s="210"/>
      <c r="H544" s="210"/>
      <c r="I544" s="210"/>
      <c r="J544" s="210"/>
    </row>
    <row r="545" spans="2:10" ht="21.95" customHeight="1">
      <c r="B545" s="225"/>
      <c r="C545" s="210"/>
      <c r="D545" s="210"/>
      <c r="E545" s="210"/>
      <c r="F545" s="210"/>
      <c r="G545" s="210"/>
      <c r="H545" s="210"/>
      <c r="I545" s="210"/>
      <c r="J545" s="210"/>
    </row>
    <row r="546" spans="2:10" ht="21.95" customHeight="1">
      <c r="B546" s="225"/>
      <c r="C546" s="210"/>
      <c r="D546" s="210"/>
      <c r="E546" s="210"/>
      <c r="F546" s="210"/>
      <c r="G546" s="210"/>
      <c r="H546" s="210"/>
      <c r="I546" s="210"/>
      <c r="J546" s="210"/>
    </row>
    <row r="547" spans="2:10" ht="21.95" customHeight="1">
      <c r="B547" s="225"/>
      <c r="C547" s="210"/>
      <c r="D547" s="210"/>
      <c r="E547" s="210"/>
      <c r="F547" s="210"/>
      <c r="G547" s="210"/>
      <c r="H547" s="210"/>
      <c r="I547" s="210"/>
      <c r="J547" s="210"/>
    </row>
    <row r="548" spans="2:10" ht="21.95" customHeight="1">
      <c r="B548" s="225"/>
      <c r="C548" s="210"/>
      <c r="D548" s="210"/>
      <c r="E548" s="210"/>
      <c r="F548" s="210"/>
      <c r="G548" s="210"/>
      <c r="H548" s="210"/>
      <c r="I548" s="210"/>
      <c r="J548" s="210"/>
    </row>
    <row r="549" spans="2:10" ht="21.95" customHeight="1">
      <c r="B549" s="225"/>
      <c r="C549" s="210"/>
      <c r="D549" s="210"/>
      <c r="E549" s="210"/>
      <c r="F549" s="210"/>
      <c r="G549" s="210"/>
      <c r="H549" s="210"/>
      <c r="I549" s="210"/>
      <c r="J549" s="210"/>
    </row>
    <row r="550" spans="2:10" ht="21.95" customHeight="1">
      <c r="B550" s="225"/>
      <c r="C550" s="210"/>
      <c r="D550" s="210"/>
      <c r="E550" s="210"/>
      <c r="F550" s="210"/>
      <c r="G550" s="210"/>
      <c r="H550" s="210"/>
      <c r="I550" s="210"/>
      <c r="J550" s="210"/>
    </row>
    <row r="551" spans="2:10" ht="21.95" customHeight="1">
      <c r="B551" s="225"/>
      <c r="C551" s="210"/>
      <c r="D551" s="210"/>
      <c r="E551" s="210"/>
      <c r="F551" s="210"/>
      <c r="G551" s="210"/>
      <c r="H551" s="210"/>
      <c r="I551" s="210"/>
      <c r="J551" s="210"/>
    </row>
    <row r="552" spans="2:10" ht="21.95" customHeight="1">
      <c r="B552" s="225"/>
      <c r="C552" s="210"/>
      <c r="D552" s="210"/>
      <c r="E552" s="210"/>
      <c r="F552" s="210"/>
      <c r="G552" s="210"/>
      <c r="H552" s="210"/>
      <c r="I552" s="210"/>
      <c r="J552" s="210"/>
    </row>
    <row r="553" spans="2:10" ht="21.95" customHeight="1">
      <c r="B553" s="225"/>
      <c r="C553" s="210"/>
      <c r="D553" s="210"/>
      <c r="E553" s="210"/>
      <c r="F553" s="210"/>
      <c r="G553" s="210"/>
      <c r="H553" s="210"/>
      <c r="I553" s="210"/>
      <c r="J553" s="210"/>
    </row>
    <row r="554" spans="2:10" ht="21.95" customHeight="1">
      <c r="B554" s="225"/>
      <c r="C554" s="210"/>
      <c r="D554" s="210"/>
      <c r="E554" s="210"/>
      <c r="F554" s="210"/>
      <c r="G554" s="210"/>
      <c r="H554" s="210"/>
      <c r="I554" s="210"/>
      <c r="J554" s="210"/>
    </row>
    <row r="555" spans="2:10" ht="21.95" customHeight="1">
      <c r="B555" s="225"/>
      <c r="C555" s="210"/>
      <c r="D555" s="210"/>
      <c r="E555" s="210"/>
      <c r="F555" s="210"/>
      <c r="G555" s="210"/>
      <c r="H555" s="210"/>
      <c r="I555" s="210"/>
      <c r="J555" s="210"/>
    </row>
    <row r="556" spans="2:10" ht="21.95" customHeight="1">
      <c r="B556" s="225"/>
      <c r="C556" s="210"/>
      <c r="D556" s="210"/>
      <c r="E556" s="210"/>
      <c r="F556" s="210"/>
      <c r="G556" s="210"/>
      <c r="H556" s="210"/>
      <c r="I556" s="210"/>
      <c r="J556" s="210"/>
    </row>
    <row r="557" spans="2:10" ht="21.95" customHeight="1">
      <c r="B557" s="225"/>
      <c r="C557" s="210"/>
      <c r="D557" s="210"/>
      <c r="E557" s="210"/>
      <c r="F557" s="210"/>
      <c r="G557" s="210"/>
      <c r="H557" s="210"/>
      <c r="I557" s="210"/>
      <c r="J557" s="210"/>
    </row>
    <row r="558" spans="2:10" ht="21.95" customHeight="1">
      <c r="B558" s="225"/>
      <c r="C558" s="210"/>
      <c r="D558" s="210"/>
      <c r="E558" s="210"/>
      <c r="F558" s="210"/>
      <c r="G558" s="210"/>
      <c r="H558" s="210"/>
      <c r="I558" s="210"/>
      <c r="J558" s="210"/>
    </row>
    <row r="559" spans="2:10" ht="21.95" customHeight="1">
      <c r="B559" s="225"/>
      <c r="C559" s="210"/>
      <c r="D559" s="210"/>
      <c r="E559" s="210"/>
      <c r="F559" s="210"/>
      <c r="G559" s="210"/>
      <c r="H559" s="210"/>
      <c r="I559" s="210"/>
      <c r="J559" s="210"/>
    </row>
    <row r="560" spans="2:10" ht="21.95" customHeight="1">
      <c r="B560" s="225"/>
      <c r="C560" s="210"/>
      <c r="D560" s="210"/>
      <c r="E560" s="210"/>
      <c r="F560" s="210"/>
      <c r="G560" s="210"/>
      <c r="H560" s="210"/>
      <c r="I560" s="210"/>
      <c r="J560" s="210"/>
    </row>
    <row r="561" spans="2:10" ht="21.95" customHeight="1">
      <c r="B561" s="225"/>
      <c r="C561" s="210"/>
      <c r="D561" s="210"/>
      <c r="E561" s="210"/>
      <c r="F561" s="210"/>
      <c r="G561" s="210"/>
      <c r="H561" s="210"/>
      <c r="I561" s="210"/>
      <c r="J561" s="210"/>
    </row>
    <row r="562" spans="2:10" ht="21.95" customHeight="1">
      <c r="B562" s="225"/>
      <c r="C562" s="210"/>
      <c r="D562" s="210"/>
      <c r="E562" s="210"/>
      <c r="F562" s="210"/>
      <c r="G562" s="210"/>
      <c r="H562" s="210"/>
      <c r="I562" s="210"/>
      <c r="J562" s="210"/>
    </row>
    <row r="563" spans="2:10" ht="21.95" customHeight="1">
      <c r="B563" s="225"/>
      <c r="C563" s="210"/>
      <c r="D563" s="210"/>
      <c r="E563" s="210"/>
      <c r="F563" s="210"/>
      <c r="G563" s="210"/>
      <c r="H563" s="210"/>
      <c r="I563" s="210"/>
      <c r="J563" s="210"/>
    </row>
    <row r="564" spans="2:10" ht="21.95" customHeight="1">
      <c r="B564" s="225"/>
      <c r="C564" s="210"/>
      <c r="D564" s="210"/>
      <c r="E564" s="210"/>
      <c r="F564" s="210"/>
      <c r="G564" s="210"/>
      <c r="H564" s="210"/>
      <c r="I564" s="210"/>
      <c r="J564" s="210"/>
    </row>
    <row r="565" spans="2:10" ht="21.95" customHeight="1">
      <c r="B565" s="225"/>
      <c r="C565" s="210"/>
      <c r="D565" s="210"/>
      <c r="E565" s="210"/>
      <c r="F565" s="210"/>
      <c r="G565" s="210"/>
      <c r="H565" s="210"/>
      <c r="I565" s="210"/>
      <c r="J565" s="210"/>
    </row>
    <row r="566" spans="2:10" ht="21.95" customHeight="1">
      <c r="B566" s="225"/>
      <c r="C566" s="210"/>
      <c r="D566" s="210"/>
      <c r="E566" s="210"/>
      <c r="F566" s="210"/>
      <c r="G566" s="210"/>
      <c r="H566" s="210"/>
      <c r="I566" s="210"/>
      <c r="J566" s="210"/>
    </row>
    <row r="567" spans="2:10" ht="21.95" customHeight="1">
      <c r="B567" s="225"/>
      <c r="C567" s="210"/>
      <c r="D567" s="210"/>
      <c r="E567" s="210"/>
      <c r="F567" s="210"/>
      <c r="G567" s="210"/>
      <c r="H567" s="210"/>
      <c r="I567" s="210"/>
      <c r="J567" s="210"/>
    </row>
    <row r="568" spans="2:10" ht="21.95" customHeight="1">
      <c r="B568" s="225"/>
      <c r="C568" s="210"/>
      <c r="D568" s="210"/>
      <c r="E568" s="210"/>
      <c r="F568" s="210"/>
      <c r="G568" s="210"/>
      <c r="H568" s="210"/>
      <c r="I568" s="210"/>
      <c r="J568" s="210"/>
    </row>
    <row r="569" spans="2:10" ht="21.95" customHeight="1">
      <c r="B569" s="225"/>
      <c r="C569" s="210"/>
      <c r="D569" s="210"/>
      <c r="E569" s="210"/>
      <c r="F569" s="210"/>
      <c r="G569" s="210"/>
      <c r="H569" s="210"/>
      <c r="I569" s="210"/>
      <c r="J569" s="210"/>
    </row>
    <row r="570" spans="2:10" ht="21.95" customHeight="1">
      <c r="B570" s="225"/>
      <c r="C570" s="210"/>
      <c r="D570" s="210"/>
      <c r="E570" s="210"/>
      <c r="F570" s="210"/>
      <c r="G570" s="210"/>
      <c r="H570" s="210"/>
      <c r="I570" s="210"/>
      <c r="J570" s="210"/>
    </row>
    <row r="571" spans="2:10" ht="21.95" customHeight="1">
      <c r="B571" s="225"/>
      <c r="C571" s="210"/>
      <c r="D571" s="210"/>
      <c r="E571" s="210"/>
      <c r="F571" s="210"/>
      <c r="G571" s="210"/>
      <c r="H571" s="210"/>
      <c r="I571" s="210"/>
      <c r="J571" s="210"/>
    </row>
    <row r="572" spans="2:10" ht="21.95" customHeight="1">
      <c r="B572" s="225"/>
      <c r="C572" s="210"/>
      <c r="D572" s="210"/>
      <c r="E572" s="210"/>
      <c r="F572" s="210"/>
      <c r="G572" s="210"/>
      <c r="H572" s="210"/>
      <c r="I572" s="210"/>
      <c r="J572" s="210"/>
    </row>
    <row r="573" spans="2:10" ht="21.95" customHeight="1">
      <c r="B573" s="225"/>
      <c r="C573" s="210"/>
      <c r="D573" s="210"/>
      <c r="E573" s="210"/>
      <c r="F573" s="210"/>
      <c r="G573" s="210"/>
      <c r="H573" s="210"/>
      <c r="I573" s="210"/>
      <c r="J573" s="210"/>
    </row>
    <row r="574" spans="2:10" ht="21.95" customHeight="1">
      <c r="B574" s="225"/>
      <c r="C574" s="210"/>
      <c r="D574" s="210"/>
      <c r="E574" s="210"/>
      <c r="F574" s="210"/>
      <c r="G574" s="210"/>
      <c r="H574" s="210"/>
      <c r="I574" s="210"/>
      <c r="J574" s="210"/>
    </row>
    <row r="575" spans="2:10" ht="21.95" customHeight="1">
      <c r="B575" s="225"/>
      <c r="C575" s="210"/>
      <c r="D575" s="210"/>
      <c r="E575" s="210"/>
      <c r="F575" s="210"/>
      <c r="G575" s="210"/>
      <c r="H575" s="210"/>
      <c r="I575" s="210"/>
      <c r="J575" s="210"/>
    </row>
    <row r="576" spans="2:10" ht="21.95" customHeight="1">
      <c r="B576" s="225"/>
      <c r="C576" s="210"/>
      <c r="D576" s="210"/>
      <c r="E576" s="210"/>
      <c r="F576" s="210"/>
      <c r="G576" s="210"/>
      <c r="H576" s="210"/>
      <c r="I576" s="210"/>
      <c r="J576" s="210"/>
    </row>
    <row r="577" spans="2:10" ht="21.95" customHeight="1">
      <c r="B577" s="225"/>
      <c r="C577" s="210"/>
      <c r="D577" s="210"/>
      <c r="E577" s="210"/>
      <c r="F577" s="210"/>
      <c r="G577" s="210"/>
      <c r="H577" s="210"/>
      <c r="I577" s="210"/>
      <c r="J577" s="210"/>
    </row>
    <row r="578" spans="2:10" ht="21.95" customHeight="1">
      <c r="B578" s="225"/>
      <c r="C578" s="210"/>
      <c r="D578" s="210"/>
      <c r="E578" s="210"/>
      <c r="F578" s="210"/>
      <c r="G578" s="210"/>
      <c r="H578" s="210"/>
      <c r="I578" s="210"/>
      <c r="J578" s="210"/>
    </row>
    <row r="579" spans="2:10" ht="21.95" customHeight="1">
      <c r="B579" s="225"/>
      <c r="C579" s="210"/>
      <c r="D579" s="210"/>
      <c r="E579" s="210"/>
      <c r="F579" s="210"/>
      <c r="G579" s="210"/>
      <c r="H579" s="210"/>
      <c r="I579" s="210"/>
      <c r="J579" s="210"/>
    </row>
    <row r="580" spans="2:10" ht="21.95" customHeight="1">
      <c r="B580" s="225"/>
      <c r="C580" s="210"/>
      <c r="D580" s="210"/>
      <c r="E580" s="210"/>
      <c r="F580" s="210"/>
      <c r="G580" s="210"/>
      <c r="H580" s="210"/>
      <c r="I580" s="210"/>
      <c r="J580" s="210"/>
    </row>
    <row r="581" spans="2:10" ht="21.95" customHeight="1">
      <c r="B581" s="225"/>
      <c r="C581" s="210"/>
      <c r="D581" s="210"/>
      <c r="E581" s="210"/>
      <c r="F581" s="210"/>
      <c r="G581" s="210"/>
      <c r="H581" s="210"/>
      <c r="I581" s="210"/>
      <c r="J581" s="210"/>
    </row>
    <row r="582" spans="2:10" ht="21.95" customHeight="1">
      <c r="B582" s="225"/>
      <c r="C582" s="210"/>
      <c r="D582" s="210"/>
      <c r="E582" s="210"/>
      <c r="F582" s="210"/>
      <c r="G582" s="210"/>
      <c r="H582" s="210"/>
      <c r="I582" s="210"/>
      <c r="J582" s="210"/>
    </row>
    <row r="583" spans="2:10" ht="21.95" customHeight="1">
      <c r="B583" s="225"/>
      <c r="C583" s="210"/>
      <c r="D583" s="210"/>
      <c r="E583" s="210"/>
      <c r="F583" s="210"/>
      <c r="G583" s="210"/>
      <c r="H583" s="210"/>
      <c r="I583" s="210"/>
      <c r="J583" s="210"/>
    </row>
    <row r="584" spans="2:10" ht="21.95" customHeight="1">
      <c r="B584" s="225"/>
      <c r="C584" s="210"/>
      <c r="D584" s="210"/>
      <c r="E584" s="210"/>
      <c r="F584" s="210"/>
      <c r="G584" s="210"/>
      <c r="H584" s="210"/>
      <c r="I584" s="210"/>
      <c r="J584" s="210"/>
    </row>
    <row r="585" spans="2:10" ht="21.95" customHeight="1">
      <c r="B585" s="225"/>
      <c r="C585" s="210"/>
      <c r="D585" s="210"/>
      <c r="E585" s="210"/>
      <c r="F585" s="210"/>
      <c r="G585" s="210"/>
      <c r="H585" s="210"/>
      <c r="I585" s="210"/>
      <c r="J585" s="210"/>
    </row>
    <row r="586" spans="2:10" ht="21.95" customHeight="1">
      <c r="B586" s="225"/>
      <c r="C586" s="210"/>
      <c r="D586" s="210"/>
      <c r="E586" s="210"/>
      <c r="F586" s="210"/>
      <c r="G586" s="210"/>
      <c r="H586" s="210"/>
      <c r="I586" s="210"/>
      <c r="J586" s="210"/>
    </row>
    <row r="587" spans="2:10" ht="21.95" customHeight="1">
      <c r="B587" s="225"/>
      <c r="C587" s="210"/>
      <c r="D587" s="210"/>
      <c r="E587" s="210"/>
      <c r="F587" s="210"/>
      <c r="G587" s="210"/>
      <c r="H587" s="210"/>
      <c r="I587" s="210"/>
      <c r="J587" s="210"/>
    </row>
    <row r="588" spans="2:10" ht="21.95" customHeight="1">
      <c r="B588" s="225"/>
      <c r="C588" s="210"/>
      <c r="D588" s="210"/>
      <c r="E588" s="210"/>
      <c r="F588" s="210"/>
      <c r="G588" s="210"/>
      <c r="H588" s="210"/>
      <c r="I588" s="210"/>
      <c r="J588" s="210"/>
    </row>
    <row r="589" spans="2:10" ht="21.95" customHeight="1">
      <c r="B589" s="225"/>
      <c r="C589" s="210"/>
      <c r="D589" s="210"/>
      <c r="E589" s="210"/>
      <c r="F589" s="210"/>
      <c r="G589" s="210"/>
      <c r="H589" s="210"/>
      <c r="I589" s="210"/>
      <c r="J589" s="210"/>
    </row>
    <row r="590" spans="2:10" ht="21.95" customHeight="1">
      <c r="B590" s="225"/>
      <c r="C590" s="210"/>
      <c r="D590" s="210"/>
      <c r="E590" s="210"/>
      <c r="F590" s="210"/>
      <c r="G590" s="210"/>
      <c r="H590" s="210"/>
      <c r="I590" s="210"/>
      <c r="J590" s="210"/>
    </row>
    <row r="591" spans="2:10" ht="21.95" customHeight="1">
      <c r="B591" s="225"/>
      <c r="C591" s="210"/>
      <c r="D591" s="210"/>
      <c r="E591" s="210"/>
      <c r="F591" s="210"/>
      <c r="G591" s="210"/>
      <c r="H591" s="210"/>
      <c r="I591" s="210"/>
      <c r="J591" s="210"/>
    </row>
    <row r="592" spans="2:10" ht="21.95" customHeight="1">
      <c r="B592" s="225"/>
      <c r="C592" s="210"/>
      <c r="D592" s="210"/>
      <c r="E592" s="210"/>
      <c r="F592" s="210"/>
      <c r="G592" s="210"/>
      <c r="H592" s="210"/>
      <c r="I592" s="210"/>
      <c r="J592" s="210"/>
    </row>
    <row r="593" spans="2:10" ht="21.95" customHeight="1">
      <c r="B593" s="225"/>
      <c r="C593" s="210"/>
      <c r="D593" s="210"/>
      <c r="E593" s="210"/>
      <c r="F593" s="210"/>
      <c r="G593" s="210"/>
      <c r="H593" s="210"/>
      <c r="I593" s="210"/>
      <c r="J593" s="210"/>
    </row>
    <row r="594" spans="2:10" ht="21.95" customHeight="1">
      <c r="B594" s="225"/>
      <c r="C594" s="210"/>
      <c r="D594" s="210"/>
      <c r="E594" s="210"/>
      <c r="F594" s="210"/>
      <c r="G594" s="210"/>
      <c r="H594" s="210"/>
      <c r="I594" s="210"/>
      <c r="J594" s="210"/>
    </row>
    <row r="595" spans="2:10" ht="21.95" customHeight="1">
      <c r="B595" s="225"/>
      <c r="C595" s="210"/>
      <c r="D595" s="210"/>
      <c r="E595" s="210"/>
      <c r="F595" s="210"/>
      <c r="G595" s="210"/>
      <c r="H595" s="210"/>
      <c r="I595" s="210"/>
      <c r="J595" s="210"/>
    </row>
    <row r="596" spans="2:10" ht="21.95" customHeight="1">
      <c r="B596" s="225"/>
      <c r="C596" s="210"/>
      <c r="D596" s="210"/>
      <c r="E596" s="210"/>
      <c r="F596" s="210"/>
      <c r="G596" s="210"/>
      <c r="H596" s="210"/>
      <c r="I596" s="210"/>
      <c r="J596" s="210"/>
    </row>
    <row r="597" spans="2:10" ht="21.95" customHeight="1">
      <c r="B597" s="225"/>
      <c r="C597" s="210"/>
      <c r="D597" s="210"/>
      <c r="E597" s="210"/>
      <c r="F597" s="210"/>
      <c r="G597" s="210"/>
      <c r="H597" s="210"/>
      <c r="I597" s="210"/>
      <c r="J597" s="210"/>
    </row>
    <row r="598" spans="2:10" ht="21.95" customHeight="1">
      <c r="B598" s="225"/>
      <c r="C598" s="210"/>
      <c r="D598" s="210"/>
      <c r="E598" s="210"/>
      <c r="F598" s="210"/>
      <c r="G598" s="210"/>
      <c r="H598" s="210"/>
      <c r="I598" s="210"/>
      <c r="J598" s="210"/>
    </row>
    <row r="599" spans="2:10" ht="21.95" customHeight="1">
      <c r="B599" s="225"/>
      <c r="C599" s="210"/>
      <c r="D599" s="210"/>
      <c r="E599" s="210"/>
      <c r="F599" s="210"/>
      <c r="G599" s="210"/>
      <c r="H599" s="210"/>
      <c r="I599" s="210"/>
      <c r="J599" s="210"/>
    </row>
    <row r="600" spans="2:10" ht="21.95" customHeight="1">
      <c r="B600" s="225"/>
      <c r="C600" s="210"/>
      <c r="D600" s="210"/>
      <c r="E600" s="210"/>
      <c r="F600" s="210"/>
      <c r="G600" s="210"/>
      <c r="H600" s="210"/>
      <c r="I600" s="210"/>
      <c r="J600" s="210"/>
    </row>
    <row r="601" spans="2:10" ht="21.95" customHeight="1">
      <c r="B601" s="225"/>
      <c r="C601" s="210"/>
      <c r="D601" s="210"/>
      <c r="E601" s="210"/>
      <c r="F601" s="210"/>
      <c r="G601" s="210"/>
      <c r="H601" s="210"/>
      <c r="I601" s="210"/>
      <c r="J601" s="210"/>
    </row>
    <row r="602" spans="2:10" ht="21.95" customHeight="1">
      <c r="B602" s="225"/>
      <c r="C602" s="210"/>
      <c r="D602" s="210"/>
      <c r="E602" s="210"/>
      <c r="F602" s="210"/>
      <c r="G602" s="210"/>
      <c r="H602" s="210"/>
      <c r="I602" s="210"/>
      <c r="J602" s="210"/>
    </row>
    <row r="603" spans="2:10" ht="21.95" customHeight="1">
      <c r="B603" s="225"/>
      <c r="C603" s="210"/>
      <c r="D603" s="210"/>
      <c r="E603" s="210"/>
      <c r="F603" s="210"/>
      <c r="G603" s="210"/>
      <c r="H603" s="210"/>
      <c r="I603" s="210"/>
      <c r="J603" s="210"/>
    </row>
    <row r="604" spans="2:10" ht="21.95" customHeight="1">
      <c r="B604" s="225"/>
      <c r="C604" s="210"/>
      <c r="D604" s="210"/>
      <c r="E604" s="210"/>
      <c r="F604" s="210"/>
      <c r="G604" s="210"/>
      <c r="H604" s="210"/>
      <c r="I604" s="210"/>
      <c r="J604" s="210"/>
    </row>
    <row r="605" spans="2:10" ht="21.95" customHeight="1">
      <c r="B605" s="225"/>
      <c r="C605" s="210"/>
      <c r="D605" s="210"/>
      <c r="E605" s="210"/>
      <c r="F605" s="210"/>
      <c r="G605" s="210"/>
      <c r="H605" s="210"/>
      <c r="I605" s="210"/>
      <c r="J605" s="210"/>
    </row>
    <row r="606" spans="2:10" ht="21.95" customHeight="1">
      <c r="B606" s="225"/>
      <c r="C606" s="210"/>
      <c r="D606" s="210"/>
      <c r="E606" s="210"/>
      <c r="F606" s="210"/>
      <c r="G606" s="210"/>
      <c r="H606" s="210"/>
      <c r="I606" s="210"/>
      <c r="J606" s="210"/>
    </row>
    <row r="607" spans="2:10" ht="21.95" customHeight="1">
      <c r="B607" s="225"/>
      <c r="C607" s="210"/>
      <c r="D607" s="210"/>
      <c r="E607" s="210"/>
      <c r="F607" s="210"/>
      <c r="G607" s="210"/>
      <c r="H607" s="210"/>
      <c r="I607" s="210"/>
      <c r="J607" s="210"/>
    </row>
    <row r="608" spans="2:10" ht="21.95" customHeight="1">
      <c r="B608" s="225"/>
      <c r="C608" s="210"/>
      <c r="D608" s="210"/>
      <c r="E608" s="210"/>
      <c r="F608" s="210"/>
      <c r="G608" s="210"/>
      <c r="H608" s="210"/>
      <c r="I608" s="210"/>
      <c r="J608" s="210"/>
    </row>
    <row r="609" spans="2:10" ht="21.95" customHeight="1">
      <c r="B609" s="225"/>
      <c r="C609" s="210"/>
      <c r="D609" s="210"/>
      <c r="E609" s="210"/>
      <c r="F609" s="210"/>
      <c r="G609" s="210"/>
      <c r="H609" s="210"/>
      <c r="I609" s="210"/>
      <c r="J609" s="210"/>
    </row>
    <row r="610" spans="2:10" ht="21.95" customHeight="1">
      <c r="B610" s="225"/>
      <c r="C610" s="210"/>
      <c r="D610" s="210"/>
      <c r="E610" s="210"/>
      <c r="F610" s="210"/>
      <c r="G610" s="210"/>
      <c r="H610" s="210"/>
      <c r="I610" s="210"/>
      <c r="J610" s="210"/>
    </row>
    <row r="611" spans="2:10" ht="21.95" customHeight="1">
      <c r="B611" s="225"/>
      <c r="C611" s="210"/>
      <c r="D611" s="210"/>
      <c r="E611" s="210"/>
      <c r="F611" s="210"/>
      <c r="G611" s="210"/>
      <c r="H611" s="210"/>
      <c r="I611" s="210"/>
      <c r="J611" s="210"/>
    </row>
    <row r="612" spans="2:10" ht="21.95" customHeight="1">
      <c r="B612" s="225"/>
      <c r="C612" s="210"/>
      <c r="D612" s="210"/>
      <c r="E612" s="210"/>
      <c r="F612" s="210"/>
      <c r="G612" s="210"/>
      <c r="H612" s="210"/>
      <c r="I612" s="210"/>
      <c r="J612" s="210"/>
    </row>
    <row r="613" spans="2:10" ht="21.95" customHeight="1">
      <c r="B613" s="225"/>
      <c r="C613" s="210"/>
      <c r="D613" s="210"/>
      <c r="E613" s="210"/>
      <c r="F613" s="210"/>
      <c r="G613" s="210"/>
      <c r="H613" s="210"/>
      <c r="I613" s="210"/>
      <c r="J613" s="210"/>
    </row>
    <row r="614" spans="2:10" ht="21.95" customHeight="1">
      <c r="B614" s="225"/>
      <c r="C614" s="210"/>
      <c r="D614" s="210"/>
      <c r="E614" s="210"/>
      <c r="F614" s="210"/>
      <c r="G614" s="210"/>
      <c r="H614" s="210"/>
      <c r="I614" s="210"/>
      <c r="J614" s="210"/>
    </row>
    <row r="615" spans="2:10" ht="21.95" customHeight="1">
      <c r="B615" s="225"/>
      <c r="C615" s="210"/>
      <c r="D615" s="210"/>
      <c r="E615" s="210"/>
      <c r="F615" s="210"/>
      <c r="G615" s="210"/>
      <c r="H615" s="210"/>
      <c r="I615" s="210"/>
      <c r="J615" s="210"/>
    </row>
    <row r="616" spans="2:10" ht="21.95" customHeight="1">
      <c r="B616" s="225"/>
      <c r="C616" s="210"/>
      <c r="D616" s="210"/>
      <c r="E616" s="210"/>
      <c r="F616" s="210"/>
      <c r="G616" s="210"/>
      <c r="H616" s="210"/>
      <c r="I616" s="210"/>
      <c r="J616" s="210"/>
    </row>
    <row r="617" spans="2:10" ht="21.95" customHeight="1">
      <c r="B617" s="225"/>
      <c r="C617" s="210"/>
      <c r="D617" s="210"/>
      <c r="E617" s="210"/>
      <c r="F617" s="210"/>
      <c r="G617" s="210"/>
      <c r="H617" s="210"/>
      <c r="I617" s="210"/>
      <c r="J617" s="210"/>
    </row>
    <row r="618" spans="2:10" ht="21.95" customHeight="1">
      <c r="B618" s="225"/>
      <c r="C618" s="210"/>
      <c r="D618" s="210"/>
      <c r="E618" s="210"/>
      <c r="F618" s="210"/>
      <c r="G618" s="210"/>
      <c r="H618" s="210"/>
      <c r="I618" s="210"/>
      <c r="J618" s="210"/>
    </row>
    <row r="619" spans="2:10" ht="21.95" customHeight="1">
      <c r="B619" s="225"/>
      <c r="C619" s="210"/>
      <c r="D619" s="210"/>
      <c r="E619" s="210"/>
      <c r="F619" s="210"/>
      <c r="G619" s="210"/>
      <c r="H619" s="210"/>
      <c r="I619" s="210"/>
      <c r="J619" s="210"/>
    </row>
    <row r="620" spans="2:10" ht="21.95" customHeight="1">
      <c r="B620" s="225"/>
      <c r="C620" s="210"/>
      <c r="D620" s="210"/>
      <c r="E620" s="210"/>
      <c r="F620" s="210"/>
      <c r="G620" s="210"/>
      <c r="H620" s="210"/>
      <c r="I620" s="210"/>
      <c r="J620" s="210"/>
    </row>
    <row r="621" spans="2:10" ht="21.95" customHeight="1">
      <c r="B621" s="225"/>
      <c r="C621" s="210"/>
      <c r="D621" s="210"/>
      <c r="E621" s="210"/>
      <c r="F621" s="210"/>
      <c r="G621" s="210"/>
      <c r="H621" s="210"/>
      <c r="I621" s="210"/>
      <c r="J621" s="210"/>
    </row>
    <row r="622" spans="2:10" ht="21.95" customHeight="1">
      <c r="B622" s="225"/>
      <c r="C622" s="210"/>
      <c r="D622" s="210"/>
      <c r="E622" s="210"/>
      <c r="F622" s="210"/>
      <c r="G622" s="210"/>
      <c r="H622" s="210"/>
      <c r="I622" s="210"/>
      <c r="J622" s="210"/>
    </row>
    <row r="623" spans="2:10" ht="21.95" customHeight="1">
      <c r="B623" s="225"/>
      <c r="C623" s="210"/>
      <c r="D623" s="210"/>
      <c r="E623" s="210"/>
      <c r="F623" s="210"/>
      <c r="G623" s="210"/>
      <c r="H623" s="210"/>
      <c r="I623" s="210"/>
      <c r="J623" s="210"/>
    </row>
    <row r="624" spans="2:10" ht="21.95" customHeight="1">
      <c r="B624" s="225"/>
      <c r="C624" s="210"/>
      <c r="D624" s="210"/>
      <c r="E624" s="210"/>
      <c r="F624" s="210"/>
      <c r="G624" s="210"/>
      <c r="H624" s="210"/>
      <c r="I624" s="210"/>
      <c r="J624" s="210"/>
    </row>
    <row r="625" spans="2:10" ht="21.95" customHeight="1">
      <c r="B625" s="225"/>
      <c r="C625" s="210"/>
      <c r="D625" s="210"/>
      <c r="E625" s="210"/>
      <c r="F625" s="210"/>
      <c r="G625" s="210"/>
      <c r="H625" s="210"/>
      <c r="I625" s="210"/>
      <c r="J625" s="210"/>
    </row>
    <row r="626" spans="2:10" ht="21.95" customHeight="1">
      <c r="B626" s="225"/>
      <c r="C626" s="210"/>
      <c r="D626" s="210"/>
      <c r="E626" s="210"/>
      <c r="F626" s="210"/>
      <c r="G626" s="210"/>
      <c r="H626" s="210"/>
      <c r="I626" s="210"/>
      <c r="J626" s="210"/>
    </row>
    <row r="627" spans="2:10" ht="21.95" customHeight="1">
      <c r="B627" s="225"/>
      <c r="C627" s="210"/>
      <c r="D627" s="210"/>
      <c r="E627" s="210"/>
      <c r="F627" s="210"/>
      <c r="G627" s="210"/>
      <c r="H627" s="210"/>
      <c r="I627" s="210"/>
      <c r="J627" s="210"/>
    </row>
    <row r="628" spans="2:10" ht="21.95" customHeight="1">
      <c r="B628" s="225"/>
      <c r="C628" s="210"/>
      <c r="D628" s="210"/>
      <c r="E628" s="210"/>
      <c r="F628" s="210"/>
      <c r="G628" s="210"/>
      <c r="H628" s="210"/>
      <c r="I628" s="210"/>
      <c r="J628" s="210"/>
    </row>
    <row r="629" spans="2:10" ht="21.95" customHeight="1">
      <c r="B629" s="225"/>
      <c r="C629" s="210"/>
      <c r="D629" s="210"/>
      <c r="E629" s="210"/>
      <c r="F629" s="210"/>
      <c r="G629" s="210"/>
      <c r="H629" s="210"/>
      <c r="I629" s="210"/>
      <c r="J629" s="210"/>
    </row>
    <row r="630" spans="2:10" ht="21.95" customHeight="1">
      <c r="B630" s="225"/>
      <c r="C630" s="210"/>
      <c r="D630" s="210"/>
      <c r="E630" s="210"/>
      <c r="F630" s="210"/>
      <c r="G630" s="210"/>
      <c r="H630" s="210"/>
      <c r="I630" s="210"/>
      <c r="J630" s="210"/>
    </row>
    <row r="631" spans="2:10" ht="21.95" customHeight="1">
      <c r="B631" s="225"/>
      <c r="C631" s="210"/>
      <c r="D631" s="210"/>
      <c r="E631" s="210"/>
      <c r="F631" s="210"/>
      <c r="G631" s="210"/>
      <c r="H631" s="210"/>
      <c r="I631" s="210"/>
      <c r="J631" s="210"/>
    </row>
    <row r="632" spans="2:10" ht="21.95" customHeight="1">
      <c r="B632" s="225"/>
      <c r="C632" s="210"/>
      <c r="D632" s="210"/>
      <c r="E632" s="210"/>
      <c r="F632" s="210"/>
      <c r="G632" s="210"/>
      <c r="H632" s="210"/>
      <c r="I632" s="210"/>
      <c r="J632" s="210"/>
    </row>
    <row r="633" spans="2:10" ht="21.95" customHeight="1">
      <c r="B633" s="225"/>
      <c r="C633" s="210"/>
      <c r="D633" s="210"/>
      <c r="E633" s="210"/>
      <c r="F633" s="210"/>
      <c r="G633" s="210"/>
      <c r="H633" s="210"/>
      <c r="I633" s="210"/>
      <c r="J633" s="210"/>
    </row>
    <row r="634" spans="2:10" ht="21.95" customHeight="1">
      <c r="B634" s="225"/>
      <c r="C634" s="210"/>
      <c r="D634" s="210"/>
      <c r="E634" s="210"/>
      <c r="F634" s="210"/>
      <c r="G634" s="210"/>
      <c r="H634" s="210"/>
      <c r="I634" s="210"/>
      <c r="J634" s="210"/>
    </row>
    <row r="635" spans="2:10" ht="21.95" customHeight="1">
      <c r="B635" s="225"/>
      <c r="C635" s="210"/>
      <c r="D635" s="210"/>
      <c r="E635" s="210"/>
      <c r="F635" s="210"/>
      <c r="G635" s="210"/>
      <c r="H635" s="210"/>
      <c r="I635" s="210"/>
      <c r="J635" s="210"/>
    </row>
    <row r="636" spans="2:10" ht="21.95" customHeight="1">
      <c r="B636" s="225"/>
      <c r="C636" s="210"/>
      <c r="D636" s="210"/>
      <c r="E636" s="210"/>
      <c r="F636" s="210"/>
      <c r="G636" s="210"/>
      <c r="H636" s="210"/>
      <c r="I636" s="210"/>
      <c r="J636" s="210"/>
    </row>
    <row r="637" spans="2:10" ht="21.95" customHeight="1">
      <c r="B637" s="225"/>
      <c r="C637" s="210"/>
      <c r="D637" s="210"/>
      <c r="E637" s="210"/>
      <c r="F637" s="210"/>
      <c r="G637" s="210"/>
      <c r="H637" s="210"/>
      <c r="I637" s="210"/>
      <c r="J637" s="210"/>
    </row>
    <row r="638" spans="2:10" ht="21.95" customHeight="1">
      <c r="B638" s="225"/>
      <c r="C638" s="210"/>
      <c r="D638" s="210"/>
      <c r="E638" s="210"/>
      <c r="F638" s="210"/>
      <c r="G638" s="210"/>
      <c r="H638" s="210"/>
      <c r="I638" s="210"/>
      <c r="J638" s="210"/>
    </row>
    <row r="639" spans="2:10" ht="21.95" customHeight="1">
      <c r="B639" s="225"/>
      <c r="C639" s="210"/>
      <c r="D639" s="210"/>
      <c r="E639" s="210"/>
      <c r="F639" s="210"/>
      <c r="G639" s="210"/>
      <c r="H639" s="210"/>
      <c r="I639" s="210"/>
      <c r="J639" s="210"/>
    </row>
    <row r="640" spans="2:10" ht="21.95" customHeight="1">
      <c r="B640" s="225"/>
      <c r="C640" s="210"/>
      <c r="D640" s="210"/>
      <c r="E640" s="210"/>
      <c r="F640" s="210"/>
      <c r="G640" s="210"/>
      <c r="H640" s="210"/>
      <c r="I640" s="210"/>
      <c r="J640" s="210"/>
    </row>
    <row r="641" spans="2:10" ht="21.95" customHeight="1">
      <c r="B641" s="225"/>
      <c r="C641" s="210"/>
      <c r="D641" s="210"/>
      <c r="E641" s="210"/>
      <c r="F641" s="210"/>
      <c r="G641" s="210"/>
      <c r="H641" s="210"/>
      <c r="I641" s="210"/>
      <c r="J641" s="210"/>
    </row>
    <row r="642" spans="2:10" ht="21.95" customHeight="1">
      <c r="B642" s="225"/>
      <c r="C642" s="210"/>
      <c r="D642" s="210"/>
      <c r="E642" s="210"/>
      <c r="F642" s="210"/>
      <c r="G642" s="210"/>
      <c r="H642" s="210"/>
      <c r="I642" s="210"/>
      <c r="J642" s="210"/>
    </row>
    <row r="643" spans="2:10" ht="21.95" customHeight="1">
      <c r="B643" s="225"/>
      <c r="C643" s="210"/>
      <c r="D643" s="210"/>
      <c r="E643" s="210"/>
      <c r="F643" s="210"/>
      <c r="G643" s="210"/>
      <c r="H643" s="210"/>
      <c r="I643" s="210"/>
      <c r="J643" s="210"/>
    </row>
    <row r="644" spans="2:10" ht="21.95" customHeight="1">
      <c r="B644" s="225"/>
      <c r="C644" s="210"/>
      <c r="D644" s="210"/>
      <c r="E644" s="210"/>
      <c r="F644" s="210"/>
      <c r="G644" s="210"/>
      <c r="H644" s="210"/>
      <c r="I644" s="210"/>
      <c r="J644" s="210"/>
    </row>
    <row r="645" spans="2:10" ht="21.95" customHeight="1">
      <c r="B645" s="225"/>
      <c r="C645" s="210"/>
      <c r="D645" s="210"/>
      <c r="E645" s="210"/>
      <c r="F645" s="210"/>
      <c r="G645" s="210"/>
      <c r="H645" s="210"/>
      <c r="I645" s="210"/>
      <c r="J645" s="210"/>
    </row>
    <row r="646" spans="2:10" ht="21.95" customHeight="1">
      <c r="B646" s="225"/>
      <c r="C646" s="210"/>
      <c r="D646" s="210"/>
      <c r="E646" s="210"/>
      <c r="F646" s="210"/>
      <c r="G646" s="210"/>
      <c r="H646" s="210"/>
      <c r="I646" s="210"/>
      <c r="J646" s="210"/>
    </row>
    <row r="647" spans="2:10" ht="21.95" customHeight="1">
      <c r="B647" s="225"/>
      <c r="C647" s="210"/>
      <c r="D647" s="210"/>
      <c r="E647" s="210"/>
      <c r="F647" s="210"/>
      <c r="G647" s="210"/>
      <c r="H647" s="210"/>
      <c r="I647" s="210"/>
      <c r="J647" s="210"/>
    </row>
    <row r="648" spans="2:10" ht="21.95" customHeight="1">
      <c r="B648" s="225"/>
      <c r="C648" s="210"/>
      <c r="D648" s="210"/>
      <c r="E648" s="210"/>
      <c r="F648" s="210"/>
      <c r="G648" s="210"/>
      <c r="H648" s="210"/>
      <c r="I648" s="210"/>
      <c r="J648" s="210"/>
    </row>
    <row r="649" spans="2:10" ht="21.95" customHeight="1">
      <c r="B649" s="225"/>
      <c r="C649" s="210"/>
      <c r="D649" s="210"/>
      <c r="E649" s="210"/>
      <c r="F649" s="210"/>
      <c r="G649" s="210"/>
      <c r="H649" s="210"/>
      <c r="I649" s="210"/>
      <c r="J649" s="210"/>
    </row>
    <row r="650" spans="2:10" ht="21.95" customHeight="1">
      <c r="B650" s="225"/>
      <c r="C650" s="210"/>
      <c r="D650" s="210"/>
      <c r="E650" s="210"/>
      <c r="F650" s="210"/>
      <c r="G650" s="210"/>
      <c r="H650" s="210"/>
      <c r="I650" s="210"/>
      <c r="J650" s="210"/>
    </row>
    <row r="651" spans="2:10" ht="21.95" customHeight="1">
      <c r="B651" s="225"/>
      <c r="C651" s="210"/>
      <c r="D651" s="210"/>
      <c r="E651" s="210"/>
      <c r="F651" s="210"/>
      <c r="G651" s="210"/>
      <c r="H651" s="210"/>
      <c r="I651" s="210"/>
      <c r="J651" s="210"/>
    </row>
    <row r="652" spans="2:10" ht="21.95" customHeight="1">
      <c r="B652" s="225"/>
      <c r="C652" s="210"/>
      <c r="D652" s="210"/>
      <c r="E652" s="210"/>
      <c r="F652" s="210"/>
      <c r="G652" s="210"/>
      <c r="H652" s="210"/>
      <c r="I652" s="210"/>
      <c r="J652" s="210"/>
    </row>
    <row r="653" spans="2:10" ht="21.95" customHeight="1">
      <c r="B653" s="225"/>
      <c r="C653" s="210"/>
      <c r="D653" s="210"/>
      <c r="E653" s="210"/>
      <c r="F653" s="210"/>
      <c r="G653" s="210"/>
      <c r="H653" s="210"/>
      <c r="I653" s="210"/>
      <c r="J653" s="210"/>
    </row>
    <row r="654" spans="2:10" ht="21.95" customHeight="1">
      <c r="B654" s="225"/>
      <c r="C654" s="210"/>
      <c r="D654" s="210"/>
      <c r="E654" s="210"/>
      <c r="F654" s="210"/>
      <c r="G654" s="210"/>
      <c r="H654" s="210"/>
      <c r="I654" s="210"/>
      <c r="J654" s="210"/>
    </row>
    <row r="655" spans="2:10" ht="21.95" customHeight="1">
      <c r="B655" s="225"/>
      <c r="C655" s="210"/>
      <c r="D655" s="210"/>
      <c r="E655" s="210"/>
      <c r="F655" s="210"/>
      <c r="G655" s="210"/>
      <c r="H655" s="210"/>
      <c r="I655" s="210"/>
      <c r="J655" s="210"/>
    </row>
    <row r="656" spans="2:10" ht="21.95" customHeight="1">
      <c r="B656" s="225"/>
      <c r="C656" s="210"/>
      <c r="D656" s="210"/>
      <c r="E656" s="210"/>
      <c r="F656" s="210"/>
      <c r="G656" s="210"/>
      <c r="H656" s="210"/>
      <c r="I656" s="210"/>
      <c r="J656" s="210"/>
    </row>
    <row r="657" spans="2:10" ht="21.95" customHeight="1">
      <c r="B657" s="225"/>
      <c r="C657" s="210"/>
      <c r="D657" s="210"/>
      <c r="E657" s="210"/>
      <c r="F657" s="210"/>
      <c r="G657" s="210"/>
      <c r="H657" s="210"/>
      <c r="I657" s="210"/>
      <c r="J657" s="210"/>
    </row>
    <row r="658" spans="2:10" ht="21.95" customHeight="1">
      <c r="B658" s="225"/>
      <c r="C658" s="210"/>
      <c r="D658" s="210"/>
      <c r="E658" s="210"/>
      <c r="F658" s="210"/>
      <c r="G658" s="210"/>
      <c r="H658" s="210"/>
      <c r="I658" s="210"/>
      <c r="J658" s="210"/>
    </row>
    <row r="659" spans="2:10" ht="21.95" customHeight="1">
      <c r="B659" s="225"/>
      <c r="C659" s="210"/>
      <c r="D659" s="210"/>
      <c r="E659" s="210"/>
      <c r="F659" s="210"/>
      <c r="G659" s="210"/>
      <c r="H659" s="210"/>
      <c r="I659" s="210"/>
      <c r="J659" s="210"/>
    </row>
    <row r="660" spans="2:10" ht="21.95" customHeight="1">
      <c r="B660" s="225"/>
      <c r="C660" s="210"/>
      <c r="D660" s="210"/>
      <c r="E660" s="210"/>
      <c r="F660" s="210"/>
      <c r="G660" s="210"/>
      <c r="H660" s="210"/>
      <c r="I660" s="210"/>
      <c r="J660" s="210"/>
    </row>
    <row r="661" spans="2:10" ht="21.95" customHeight="1">
      <c r="B661" s="225"/>
      <c r="C661" s="210"/>
      <c r="D661" s="210"/>
      <c r="E661" s="210"/>
      <c r="F661" s="210"/>
      <c r="G661" s="210"/>
      <c r="H661" s="210"/>
      <c r="I661" s="210"/>
      <c r="J661" s="210"/>
    </row>
    <row r="662" spans="2:10" ht="21.95" customHeight="1">
      <c r="B662" s="225"/>
      <c r="C662" s="210"/>
      <c r="D662" s="210"/>
      <c r="E662" s="210"/>
      <c r="F662" s="210"/>
      <c r="G662" s="210"/>
      <c r="H662" s="210"/>
      <c r="I662" s="210"/>
      <c r="J662" s="210"/>
    </row>
    <row r="663" spans="2:10" ht="21.95" customHeight="1">
      <c r="B663" s="225"/>
      <c r="C663" s="210"/>
      <c r="D663" s="210"/>
      <c r="E663" s="210"/>
      <c r="F663" s="210"/>
      <c r="G663" s="210"/>
      <c r="H663" s="210"/>
      <c r="I663" s="210"/>
      <c r="J663" s="210"/>
    </row>
    <row r="664" spans="2:10" ht="21.95" customHeight="1">
      <c r="B664" s="225"/>
      <c r="C664" s="210"/>
      <c r="D664" s="210"/>
      <c r="E664" s="210"/>
      <c r="F664" s="210"/>
      <c r="G664" s="210"/>
      <c r="H664" s="210"/>
      <c r="I664" s="210"/>
      <c r="J664" s="210"/>
    </row>
    <row r="665" spans="2:10" ht="21.95" customHeight="1">
      <c r="B665" s="225"/>
      <c r="C665" s="210"/>
      <c r="D665" s="210"/>
      <c r="E665" s="210"/>
      <c r="F665" s="210"/>
      <c r="G665" s="210"/>
      <c r="H665" s="210"/>
      <c r="I665" s="210"/>
      <c r="J665" s="210"/>
    </row>
    <row r="666" spans="2:10" ht="21.95" customHeight="1">
      <c r="B666" s="225"/>
      <c r="C666" s="210"/>
      <c r="D666" s="210"/>
      <c r="E666" s="210"/>
      <c r="F666" s="210"/>
      <c r="G666" s="210"/>
      <c r="H666" s="210"/>
      <c r="I666" s="210"/>
      <c r="J666" s="210"/>
    </row>
    <row r="667" spans="2:10" ht="21.95" customHeight="1">
      <c r="B667" s="225"/>
      <c r="C667" s="210"/>
      <c r="D667" s="210"/>
      <c r="E667" s="210"/>
      <c r="F667" s="210"/>
      <c r="G667" s="210"/>
      <c r="H667" s="210"/>
      <c r="I667" s="210"/>
      <c r="J667" s="210"/>
    </row>
    <row r="668" spans="2:10" ht="21.95" customHeight="1">
      <c r="B668" s="225"/>
      <c r="C668" s="210"/>
      <c r="D668" s="210"/>
      <c r="E668" s="210"/>
      <c r="F668" s="210"/>
      <c r="G668" s="210"/>
      <c r="H668" s="210"/>
      <c r="I668" s="210"/>
      <c r="J668" s="210"/>
    </row>
    <row r="669" spans="2:10" ht="21.95" customHeight="1">
      <c r="B669" s="225"/>
      <c r="C669" s="210"/>
      <c r="D669" s="210"/>
      <c r="E669" s="210"/>
      <c r="F669" s="210"/>
      <c r="G669" s="210"/>
      <c r="H669" s="210"/>
      <c r="I669" s="210"/>
      <c r="J669" s="210"/>
    </row>
    <row r="670" spans="2:10" ht="21.95" customHeight="1">
      <c r="B670" s="225"/>
      <c r="C670" s="210"/>
      <c r="D670" s="210"/>
      <c r="E670" s="210"/>
      <c r="F670" s="210"/>
      <c r="G670" s="210"/>
      <c r="H670" s="210"/>
      <c r="I670" s="210"/>
      <c r="J670" s="210"/>
    </row>
    <row r="671" spans="2:10" ht="21.95" customHeight="1">
      <c r="B671" s="225"/>
      <c r="C671" s="210"/>
      <c r="D671" s="210"/>
      <c r="E671" s="210"/>
      <c r="F671" s="210"/>
      <c r="G671" s="210"/>
      <c r="H671" s="210"/>
      <c r="I671" s="210"/>
      <c r="J671" s="210"/>
    </row>
    <row r="672" spans="2:10" ht="21.95" customHeight="1">
      <c r="B672" s="225"/>
      <c r="C672" s="210"/>
      <c r="D672" s="210"/>
      <c r="E672" s="210"/>
      <c r="F672" s="210"/>
      <c r="G672" s="210"/>
      <c r="H672" s="210"/>
      <c r="I672" s="210"/>
      <c r="J672" s="210"/>
    </row>
    <row r="673" spans="2:10" ht="21.95" customHeight="1">
      <c r="B673" s="225"/>
      <c r="C673" s="210"/>
      <c r="D673" s="210"/>
      <c r="E673" s="210"/>
      <c r="F673" s="210"/>
      <c r="G673" s="210"/>
      <c r="H673" s="210"/>
      <c r="I673" s="210"/>
      <c r="J673" s="210"/>
    </row>
    <row r="674" spans="2:10" ht="21.95" customHeight="1">
      <c r="B674" s="225"/>
      <c r="C674" s="210"/>
      <c r="D674" s="210"/>
      <c r="E674" s="210"/>
      <c r="F674" s="210"/>
      <c r="G674" s="210"/>
      <c r="H674" s="210"/>
      <c r="I674" s="210"/>
      <c r="J674" s="210"/>
    </row>
    <row r="675" spans="2:10" ht="21.95" customHeight="1">
      <c r="B675" s="225"/>
      <c r="C675" s="210"/>
      <c r="D675" s="210"/>
      <c r="E675" s="210"/>
      <c r="F675" s="210"/>
      <c r="G675" s="210"/>
      <c r="H675" s="210"/>
      <c r="I675" s="210"/>
      <c r="J675" s="210"/>
    </row>
    <row r="676" spans="2:10" ht="21.95" customHeight="1">
      <c r="B676" s="225"/>
      <c r="C676" s="210"/>
      <c r="D676" s="210"/>
      <c r="E676" s="210"/>
      <c r="F676" s="210"/>
      <c r="G676" s="210"/>
      <c r="H676" s="210"/>
      <c r="I676" s="210"/>
      <c r="J676" s="210"/>
    </row>
    <row r="677" spans="2:10" ht="21.95" customHeight="1">
      <c r="B677" s="225"/>
      <c r="C677" s="210"/>
      <c r="D677" s="210"/>
      <c r="E677" s="210"/>
      <c r="F677" s="210"/>
      <c r="G677" s="210"/>
      <c r="H677" s="210"/>
      <c r="I677" s="210"/>
      <c r="J677" s="210"/>
    </row>
    <row r="678" spans="2:10" ht="21.95" customHeight="1">
      <c r="B678" s="225"/>
      <c r="C678" s="210"/>
      <c r="D678" s="210"/>
      <c r="E678" s="210"/>
      <c r="F678" s="210"/>
      <c r="G678" s="210"/>
      <c r="H678" s="210"/>
      <c r="I678" s="210"/>
      <c r="J678" s="210"/>
    </row>
    <row r="679" spans="2:10" ht="21.95" customHeight="1">
      <c r="B679" s="225"/>
      <c r="C679" s="210"/>
      <c r="D679" s="210"/>
      <c r="E679" s="210"/>
      <c r="F679" s="210"/>
      <c r="G679" s="210"/>
      <c r="H679" s="210"/>
      <c r="I679" s="210"/>
      <c r="J679" s="210"/>
    </row>
    <row r="680" spans="2:10" ht="21.95" customHeight="1">
      <c r="B680" s="225"/>
      <c r="C680" s="210"/>
      <c r="D680" s="210"/>
      <c r="E680" s="210"/>
      <c r="F680" s="210"/>
      <c r="G680" s="210"/>
      <c r="H680" s="210"/>
      <c r="I680" s="210"/>
      <c r="J680" s="210"/>
    </row>
    <row r="681" spans="2:10" ht="21.95" customHeight="1">
      <c r="B681" s="225"/>
      <c r="C681" s="210"/>
      <c r="D681" s="210"/>
      <c r="E681" s="210"/>
      <c r="F681" s="210"/>
      <c r="G681" s="210"/>
      <c r="H681" s="210"/>
      <c r="I681" s="210"/>
      <c r="J681" s="210"/>
    </row>
    <row r="682" spans="2:10" ht="21.95" customHeight="1">
      <c r="B682" s="225"/>
      <c r="C682" s="210"/>
      <c r="D682" s="210"/>
      <c r="E682" s="210"/>
      <c r="F682" s="210"/>
      <c r="G682" s="210"/>
      <c r="H682" s="210"/>
      <c r="I682" s="210"/>
      <c r="J682" s="210"/>
    </row>
    <row r="683" spans="2:10" ht="21.95" customHeight="1">
      <c r="B683" s="225"/>
      <c r="C683" s="210"/>
      <c r="D683" s="210"/>
      <c r="E683" s="210"/>
      <c r="F683" s="210"/>
      <c r="G683" s="210"/>
      <c r="H683" s="210"/>
      <c r="I683" s="210"/>
      <c r="J683" s="210"/>
    </row>
    <row r="684" spans="2:10" ht="21.95" customHeight="1">
      <c r="B684" s="225"/>
      <c r="C684" s="210"/>
      <c r="D684" s="210"/>
      <c r="E684" s="210"/>
      <c r="F684" s="210"/>
      <c r="G684" s="210"/>
      <c r="H684" s="210"/>
      <c r="I684" s="210"/>
      <c r="J684" s="210"/>
    </row>
    <row r="685" spans="2:10" ht="21.95" customHeight="1">
      <c r="B685" s="225"/>
      <c r="C685" s="210"/>
      <c r="D685" s="210"/>
      <c r="E685" s="210"/>
      <c r="F685" s="210"/>
      <c r="G685" s="210"/>
      <c r="H685" s="210"/>
      <c r="I685" s="210"/>
      <c r="J685" s="210"/>
    </row>
    <row r="686" spans="2:10" ht="21.95" customHeight="1">
      <c r="B686" s="225"/>
      <c r="C686" s="210"/>
      <c r="D686" s="210"/>
      <c r="E686" s="210"/>
      <c r="F686" s="210"/>
      <c r="G686" s="210"/>
      <c r="H686" s="210"/>
      <c r="I686" s="210"/>
      <c r="J686" s="210"/>
    </row>
    <row r="687" spans="2:10" ht="21.95" customHeight="1">
      <c r="B687" s="225"/>
      <c r="C687" s="210"/>
      <c r="D687" s="210"/>
      <c r="E687" s="210"/>
      <c r="F687" s="210"/>
      <c r="G687" s="210"/>
      <c r="H687" s="210"/>
      <c r="I687" s="210"/>
      <c r="J687" s="210"/>
    </row>
    <row r="688" spans="2:10" ht="21.95" customHeight="1">
      <c r="B688" s="225"/>
      <c r="C688" s="210"/>
      <c r="D688" s="210"/>
      <c r="E688" s="210"/>
      <c r="F688" s="210"/>
      <c r="G688" s="210"/>
      <c r="H688" s="210"/>
      <c r="I688" s="210"/>
      <c r="J688" s="210"/>
    </row>
    <row r="689" spans="2:10" ht="21.95" customHeight="1">
      <c r="B689" s="225"/>
      <c r="C689" s="210"/>
      <c r="D689" s="210"/>
      <c r="E689" s="210"/>
      <c r="F689" s="210"/>
      <c r="G689" s="210"/>
      <c r="H689" s="210"/>
      <c r="I689" s="210"/>
      <c r="J689" s="210"/>
    </row>
    <row r="690" spans="2:10" ht="21.95" customHeight="1">
      <c r="B690" s="225"/>
      <c r="C690" s="210"/>
      <c r="D690" s="210"/>
      <c r="E690" s="210"/>
      <c r="F690" s="210"/>
      <c r="G690" s="210"/>
      <c r="H690" s="210"/>
      <c r="I690" s="210"/>
      <c r="J690" s="210"/>
    </row>
    <row r="691" spans="2:10" ht="21.95" customHeight="1">
      <c r="B691" s="225"/>
      <c r="C691" s="210"/>
      <c r="D691" s="210"/>
      <c r="E691" s="210"/>
      <c r="F691" s="210"/>
      <c r="G691" s="210"/>
      <c r="H691" s="210"/>
      <c r="I691" s="210"/>
      <c r="J691" s="210"/>
    </row>
    <row r="692" spans="2:10" ht="21.95" customHeight="1">
      <c r="B692" s="225"/>
      <c r="C692" s="210"/>
      <c r="D692" s="210"/>
      <c r="E692" s="210"/>
      <c r="F692" s="210"/>
      <c r="G692" s="210"/>
      <c r="H692" s="210"/>
      <c r="I692" s="210"/>
      <c r="J692" s="210"/>
    </row>
    <row r="693" spans="2:10" ht="21.95" customHeight="1">
      <c r="B693" s="225"/>
      <c r="C693" s="210"/>
      <c r="D693" s="210"/>
      <c r="E693" s="210"/>
      <c r="F693" s="210"/>
      <c r="G693" s="210"/>
      <c r="H693" s="210"/>
      <c r="I693" s="210"/>
      <c r="J693" s="210"/>
    </row>
    <row r="694" spans="2:10" ht="21.95" customHeight="1">
      <c r="B694" s="225"/>
      <c r="C694" s="210"/>
      <c r="D694" s="210"/>
      <c r="E694" s="210"/>
      <c r="F694" s="210"/>
      <c r="G694" s="210"/>
      <c r="H694" s="210"/>
      <c r="I694" s="210"/>
      <c r="J694" s="210"/>
    </row>
    <row r="695" spans="2:10" ht="21.95" customHeight="1">
      <c r="B695" s="225"/>
      <c r="C695" s="210"/>
      <c r="D695" s="210"/>
      <c r="E695" s="210"/>
      <c r="F695" s="210"/>
      <c r="G695" s="210"/>
      <c r="H695" s="210"/>
      <c r="I695" s="210"/>
      <c r="J695" s="210"/>
    </row>
    <row r="696" spans="2:10" ht="21.95" customHeight="1">
      <c r="B696" s="225"/>
      <c r="C696" s="210"/>
      <c r="D696" s="210"/>
      <c r="E696" s="210"/>
      <c r="F696" s="210"/>
      <c r="G696" s="210"/>
      <c r="H696" s="210"/>
      <c r="I696" s="210"/>
      <c r="J696" s="210"/>
    </row>
    <row r="697" spans="2:10" ht="21.95" customHeight="1">
      <c r="B697" s="225"/>
      <c r="C697" s="210"/>
      <c r="D697" s="210"/>
      <c r="E697" s="210"/>
      <c r="F697" s="210"/>
      <c r="G697" s="210"/>
      <c r="H697" s="210"/>
      <c r="I697" s="210"/>
      <c r="J697" s="210"/>
    </row>
    <row r="698" spans="2:10" ht="21.95" customHeight="1">
      <c r="B698" s="225"/>
      <c r="C698" s="210"/>
      <c r="D698" s="210"/>
      <c r="E698" s="210"/>
      <c r="F698" s="210"/>
      <c r="G698" s="210"/>
      <c r="H698" s="210"/>
      <c r="I698" s="210"/>
      <c r="J698" s="210"/>
    </row>
    <row r="699" spans="2:10" ht="21.95" customHeight="1">
      <c r="B699" s="225"/>
      <c r="C699" s="210"/>
      <c r="D699" s="210"/>
      <c r="E699" s="210"/>
      <c r="F699" s="210"/>
      <c r="G699" s="210"/>
      <c r="H699" s="210"/>
      <c r="I699" s="210"/>
      <c r="J699" s="210"/>
    </row>
    <row r="700" spans="2:10" ht="21.95" customHeight="1">
      <c r="B700" s="225"/>
      <c r="C700" s="210"/>
      <c r="D700" s="210"/>
      <c r="E700" s="210"/>
      <c r="F700" s="210"/>
      <c r="G700" s="210"/>
      <c r="H700" s="210"/>
      <c r="I700" s="210"/>
      <c r="J700" s="210"/>
    </row>
    <row r="701" spans="2:10" ht="21.95" customHeight="1">
      <c r="B701" s="225"/>
      <c r="C701" s="210"/>
      <c r="D701" s="210"/>
      <c r="E701" s="210"/>
      <c r="F701" s="210"/>
      <c r="G701" s="210"/>
      <c r="H701" s="210"/>
      <c r="I701" s="210"/>
      <c r="J701" s="210"/>
    </row>
    <row r="702" spans="2:10" ht="21.95" customHeight="1">
      <c r="B702" s="225"/>
      <c r="C702" s="210"/>
      <c r="D702" s="210"/>
      <c r="E702" s="210"/>
      <c r="F702" s="210"/>
      <c r="G702" s="210"/>
      <c r="H702" s="210"/>
      <c r="I702" s="210"/>
      <c r="J702" s="210"/>
    </row>
    <row r="703" spans="2:10" ht="21.95" customHeight="1">
      <c r="B703" s="225"/>
      <c r="C703" s="210"/>
      <c r="D703" s="210"/>
      <c r="E703" s="210"/>
      <c r="F703" s="210"/>
      <c r="G703" s="210"/>
      <c r="H703" s="210"/>
      <c r="I703" s="210"/>
      <c r="J703" s="210"/>
    </row>
    <row r="704" spans="2:10" ht="21.95" customHeight="1">
      <c r="B704" s="225"/>
      <c r="C704" s="210"/>
      <c r="D704" s="210"/>
      <c r="E704" s="210"/>
      <c r="F704" s="210"/>
      <c r="G704" s="210"/>
      <c r="H704" s="210"/>
      <c r="I704" s="210"/>
      <c r="J704" s="210"/>
    </row>
    <row r="705" spans="2:10" ht="21.95" customHeight="1">
      <c r="B705" s="225"/>
      <c r="C705" s="210"/>
      <c r="D705" s="210"/>
      <c r="E705" s="210"/>
      <c r="F705" s="210"/>
      <c r="G705" s="210"/>
      <c r="H705" s="210"/>
      <c r="I705" s="210"/>
      <c r="J705" s="210"/>
    </row>
    <row r="706" spans="2:10" ht="21.95" customHeight="1">
      <c r="B706" s="225"/>
      <c r="C706" s="210"/>
      <c r="D706" s="210"/>
      <c r="E706" s="210"/>
      <c r="F706" s="210"/>
      <c r="G706" s="210"/>
      <c r="H706" s="210"/>
      <c r="I706" s="210"/>
      <c r="J706" s="210"/>
    </row>
    <row r="707" spans="2:10" ht="21.95" customHeight="1">
      <c r="B707" s="225"/>
      <c r="C707" s="210"/>
      <c r="D707" s="210"/>
      <c r="E707" s="210"/>
      <c r="F707" s="210"/>
      <c r="G707" s="210"/>
      <c r="H707" s="210"/>
      <c r="I707" s="210"/>
      <c r="J707" s="210"/>
    </row>
    <row r="708" spans="2:10" ht="21.95" customHeight="1">
      <c r="B708" s="225"/>
      <c r="C708" s="210"/>
      <c r="D708" s="210"/>
      <c r="E708" s="210"/>
      <c r="F708" s="210"/>
      <c r="G708" s="210"/>
      <c r="H708" s="210"/>
      <c r="I708" s="210"/>
      <c r="J708" s="210"/>
    </row>
    <row r="709" spans="2:10" ht="21.95" customHeight="1">
      <c r="B709" s="225"/>
      <c r="C709" s="210"/>
      <c r="D709" s="210"/>
      <c r="E709" s="210"/>
      <c r="F709" s="210"/>
      <c r="G709" s="210"/>
      <c r="H709" s="210"/>
      <c r="I709" s="210"/>
      <c r="J709" s="210"/>
    </row>
    <row r="710" spans="2:10" ht="21.95" customHeight="1">
      <c r="B710" s="225"/>
      <c r="C710" s="210"/>
      <c r="D710" s="210"/>
      <c r="E710" s="210"/>
      <c r="F710" s="210"/>
      <c r="G710" s="210"/>
      <c r="H710" s="210"/>
      <c r="I710" s="210"/>
      <c r="J710" s="210"/>
    </row>
    <row r="711" spans="2:10" ht="21.95" customHeight="1">
      <c r="B711" s="225"/>
      <c r="C711" s="210"/>
      <c r="D711" s="210"/>
      <c r="E711" s="210"/>
      <c r="F711" s="210"/>
      <c r="G711" s="210"/>
      <c r="H711" s="210"/>
      <c r="I711" s="210"/>
      <c r="J711" s="210"/>
    </row>
    <row r="712" spans="2:10" ht="21.95" customHeight="1">
      <c r="B712" s="225"/>
      <c r="C712" s="210"/>
      <c r="D712" s="210"/>
      <c r="E712" s="210"/>
      <c r="F712" s="210"/>
      <c r="G712" s="210"/>
      <c r="H712" s="210"/>
      <c r="I712" s="210"/>
      <c r="J712" s="210"/>
    </row>
    <row r="713" spans="2:10" ht="21.95" customHeight="1">
      <c r="B713" s="225"/>
      <c r="C713" s="210"/>
      <c r="D713" s="210"/>
      <c r="E713" s="210"/>
      <c r="F713" s="210"/>
      <c r="G713" s="210"/>
      <c r="H713" s="210"/>
      <c r="I713" s="210"/>
      <c r="J713" s="210"/>
    </row>
    <row r="714" spans="2:10" ht="21.95" customHeight="1">
      <c r="B714" s="225"/>
      <c r="C714" s="210"/>
      <c r="D714" s="210"/>
      <c r="E714" s="210"/>
      <c r="F714" s="210"/>
      <c r="G714" s="210"/>
      <c r="H714" s="210"/>
      <c r="I714" s="210"/>
      <c r="J714" s="210"/>
    </row>
    <row r="715" spans="2:10" ht="21.95" customHeight="1">
      <c r="B715" s="225"/>
      <c r="C715" s="210"/>
      <c r="D715" s="210"/>
      <c r="E715" s="210"/>
      <c r="F715" s="210"/>
      <c r="G715" s="210"/>
      <c r="H715" s="210"/>
      <c r="I715" s="210"/>
      <c r="J715" s="210"/>
    </row>
    <row r="716" spans="2:10" ht="21.95" customHeight="1">
      <c r="B716" s="225"/>
      <c r="C716" s="210"/>
      <c r="D716" s="210"/>
      <c r="E716" s="210"/>
      <c r="F716" s="210"/>
      <c r="G716" s="210"/>
      <c r="H716" s="210"/>
      <c r="I716" s="210"/>
      <c r="J716" s="210"/>
    </row>
    <row r="717" spans="2:10" ht="21.95" customHeight="1">
      <c r="B717" s="225"/>
      <c r="C717" s="210"/>
      <c r="D717" s="210"/>
      <c r="E717" s="210"/>
      <c r="F717" s="210"/>
      <c r="G717" s="210"/>
      <c r="H717" s="210"/>
      <c r="I717" s="210"/>
      <c r="J717" s="210"/>
    </row>
    <row r="718" spans="2:10" ht="21.95" customHeight="1">
      <c r="B718" s="225"/>
      <c r="C718" s="210"/>
      <c r="D718" s="210"/>
      <c r="E718" s="210"/>
      <c r="F718" s="210"/>
      <c r="G718" s="210"/>
      <c r="H718" s="210"/>
      <c r="I718" s="210"/>
      <c r="J718" s="210"/>
    </row>
    <row r="719" spans="2:10" ht="21.95" customHeight="1">
      <c r="B719" s="225"/>
      <c r="C719" s="210"/>
      <c r="D719" s="210"/>
      <c r="E719" s="210"/>
      <c r="F719" s="210"/>
      <c r="G719" s="210"/>
      <c r="H719" s="210"/>
      <c r="I719" s="210"/>
      <c r="J719" s="210"/>
    </row>
    <row r="720" spans="2:10" ht="21.95" customHeight="1">
      <c r="B720" s="225"/>
      <c r="C720" s="210"/>
      <c r="D720" s="210"/>
      <c r="E720" s="210"/>
      <c r="F720" s="210"/>
      <c r="G720" s="210"/>
      <c r="H720" s="210"/>
      <c r="I720" s="210"/>
      <c r="J720" s="210"/>
    </row>
    <row r="721" spans="2:10" ht="21.95" customHeight="1">
      <c r="B721" s="225"/>
      <c r="C721" s="210"/>
      <c r="D721" s="210"/>
      <c r="E721" s="210"/>
      <c r="F721" s="210"/>
      <c r="G721" s="210"/>
      <c r="H721" s="210"/>
      <c r="I721" s="210"/>
      <c r="J721" s="210"/>
    </row>
    <row r="722" spans="2:10" ht="21.95" customHeight="1">
      <c r="B722" s="225"/>
      <c r="C722" s="210"/>
      <c r="D722" s="210"/>
      <c r="E722" s="210"/>
      <c r="F722" s="210"/>
      <c r="G722" s="210"/>
      <c r="H722" s="210"/>
      <c r="I722" s="210"/>
      <c r="J722" s="210"/>
    </row>
    <row r="723" spans="2:10" ht="21.95" customHeight="1">
      <c r="B723" s="225"/>
      <c r="C723" s="210"/>
      <c r="D723" s="210"/>
      <c r="E723" s="210"/>
      <c r="F723" s="210"/>
      <c r="G723" s="210"/>
      <c r="H723" s="210"/>
      <c r="I723" s="210"/>
      <c r="J723" s="210"/>
    </row>
    <row r="724" spans="2:10" ht="21.95" customHeight="1">
      <c r="B724" s="225"/>
      <c r="C724" s="210"/>
      <c r="D724" s="210"/>
      <c r="E724" s="210"/>
      <c r="F724" s="210"/>
      <c r="G724" s="210"/>
      <c r="H724" s="210"/>
      <c r="I724" s="210"/>
      <c r="J724" s="210"/>
    </row>
    <row r="725" spans="2:10" ht="21.95" customHeight="1">
      <c r="B725" s="225"/>
      <c r="C725" s="210"/>
      <c r="D725" s="210"/>
      <c r="E725" s="210"/>
      <c r="F725" s="210"/>
      <c r="G725" s="210"/>
      <c r="H725" s="210"/>
      <c r="I725" s="210"/>
      <c r="J725" s="210"/>
    </row>
    <row r="726" spans="2:10" ht="21.95" customHeight="1">
      <c r="B726" s="225"/>
      <c r="C726" s="210"/>
      <c r="D726" s="210"/>
      <c r="E726" s="210"/>
      <c r="F726" s="210"/>
      <c r="G726" s="210"/>
      <c r="H726" s="210"/>
      <c r="I726" s="210"/>
      <c r="J726" s="210"/>
    </row>
    <row r="727" spans="2:10" ht="21.95" customHeight="1">
      <c r="B727" s="225"/>
      <c r="C727" s="210"/>
      <c r="D727" s="210"/>
      <c r="E727" s="210"/>
      <c r="F727" s="210"/>
      <c r="G727" s="210"/>
      <c r="H727" s="210"/>
      <c r="I727" s="210"/>
      <c r="J727" s="210"/>
    </row>
    <row r="728" spans="2:10" ht="21.95" customHeight="1">
      <c r="B728" s="225"/>
      <c r="C728" s="210"/>
      <c r="D728" s="210"/>
      <c r="E728" s="210"/>
      <c r="F728" s="210"/>
      <c r="G728" s="210"/>
      <c r="H728" s="210"/>
      <c r="I728" s="210"/>
      <c r="J728" s="210"/>
    </row>
    <row r="729" spans="2:10" ht="21.95" customHeight="1">
      <c r="B729" s="225"/>
      <c r="C729" s="210"/>
      <c r="D729" s="210"/>
      <c r="E729" s="210"/>
      <c r="F729" s="210"/>
      <c r="G729" s="210"/>
      <c r="H729" s="210"/>
      <c r="I729" s="210"/>
      <c r="J729" s="210"/>
    </row>
    <row r="730" spans="2:10" ht="21.95" customHeight="1">
      <c r="B730" s="225"/>
      <c r="C730" s="210"/>
      <c r="D730" s="210"/>
      <c r="E730" s="210"/>
      <c r="F730" s="210"/>
      <c r="G730" s="210"/>
      <c r="H730" s="210"/>
      <c r="I730" s="210"/>
      <c r="J730" s="210"/>
    </row>
    <row r="731" spans="2:10" ht="21.95" customHeight="1">
      <c r="B731" s="225"/>
      <c r="C731" s="210"/>
      <c r="D731" s="210"/>
      <c r="E731" s="210"/>
      <c r="F731" s="210"/>
      <c r="G731" s="210"/>
      <c r="H731" s="210"/>
      <c r="I731" s="210"/>
      <c r="J731" s="210"/>
    </row>
    <row r="732" spans="2:10" ht="21.95" customHeight="1">
      <c r="B732" s="225"/>
      <c r="C732" s="210"/>
      <c r="D732" s="210"/>
      <c r="E732" s="210"/>
      <c r="F732" s="210"/>
      <c r="G732" s="210"/>
      <c r="H732" s="210"/>
      <c r="I732" s="210"/>
      <c r="J732" s="210"/>
    </row>
    <row r="733" spans="2:10" ht="21.95" customHeight="1">
      <c r="B733" s="225"/>
      <c r="C733" s="210"/>
      <c r="D733" s="210"/>
      <c r="E733" s="210"/>
      <c r="F733" s="210"/>
      <c r="G733" s="210"/>
      <c r="H733" s="210"/>
      <c r="I733" s="210"/>
      <c r="J733" s="210"/>
    </row>
    <row r="734" spans="2:10" ht="21.95" customHeight="1">
      <c r="B734" s="225"/>
      <c r="C734" s="210"/>
      <c r="D734" s="210"/>
      <c r="E734" s="210"/>
      <c r="F734" s="210"/>
      <c r="G734" s="210"/>
      <c r="H734" s="210"/>
      <c r="I734" s="210"/>
      <c r="J734" s="210"/>
    </row>
    <row r="735" spans="2:10" ht="21.95" customHeight="1">
      <c r="B735" s="225"/>
      <c r="C735" s="210"/>
      <c r="D735" s="210"/>
      <c r="E735" s="210"/>
      <c r="F735" s="210"/>
      <c r="G735" s="210"/>
      <c r="H735" s="210"/>
      <c r="I735" s="210"/>
      <c r="J735" s="210"/>
    </row>
    <row r="736" spans="2:10" ht="21.95" customHeight="1">
      <c r="B736" s="225"/>
      <c r="C736" s="210"/>
      <c r="D736" s="210"/>
      <c r="E736" s="210"/>
      <c r="F736" s="210"/>
      <c r="G736" s="210"/>
      <c r="H736" s="210"/>
      <c r="I736" s="210"/>
      <c r="J736" s="210"/>
    </row>
    <row r="737" spans="2:10" ht="21.95" customHeight="1">
      <c r="B737" s="225"/>
      <c r="C737" s="210"/>
      <c r="D737" s="210"/>
      <c r="E737" s="210"/>
      <c r="F737" s="210"/>
      <c r="G737" s="210"/>
      <c r="H737" s="210"/>
      <c r="I737" s="210"/>
      <c r="J737" s="210"/>
    </row>
    <row r="738" spans="2:10" ht="21.95" customHeight="1">
      <c r="B738" s="225"/>
      <c r="C738" s="210"/>
      <c r="D738" s="210"/>
      <c r="E738" s="210"/>
      <c r="F738" s="210"/>
      <c r="G738" s="210"/>
      <c r="H738" s="210"/>
      <c r="I738" s="210"/>
      <c r="J738" s="210"/>
    </row>
    <row r="739" spans="2:10" ht="21.95" customHeight="1">
      <c r="B739" s="225"/>
      <c r="C739" s="210"/>
      <c r="D739" s="210"/>
      <c r="E739" s="210"/>
      <c r="F739" s="210"/>
      <c r="G739" s="210"/>
      <c r="H739" s="210"/>
      <c r="I739" s="210"/>
      <c r="J739" s="210"/>
    </row>
    <row r="740" spans="2:10" ht="21.95" customHeight="1">
      <c r="B740" s="225"/>
      <c r="C740" s="210"/>
      <c r="D740" s="210"/>
      <c r="E740" s="210"/>
      <c r="F740" s="210"/>
      <c r="G740" s="210"/>
      <c r="H740" s="210"/>
      <c r="I740" s="210"/>
      <c r="J740" s="210"/>
    </row>
    <row r="741" spans="2:10" ht="21.95" customHeight="1">
      <c r="B741" s="225"/>
      <c r="C741" s="210"/>
      <c r="D741" s="210"/>
      <c r="E741" s="210"/>
      <c r="F741" s="210"/>
      <c r="G741" s="210"/>
      <c r="H741" s="210"/>
      <c r="I741" s="210"/>
      <c r="J741" s="210"/>
    </row>
    <row r="742" spans="2:10" ht="21.95" customHeight="1">
      <c r="B742" s="225"/>
      <c r="C742" s="210"/>
      <c r="D742" s="210"/>
      <c r="E742" s="210"/>
      <c r="F742" s="210"/>
      <c r="G742" s="210"/>
      <c r="H742" s="210"/>
      <c r="I742" s="210"/>
      <c r="J742" s="210"/>
    </row>
    <row r="743" spans="2:10" ht="21.95" customHeight="1">
      <c r="B743" s="225"/>
      <c r="C743" s="210"/>
      <c r="D743" s="210"/>
      <c r="E743" s="210"/>
      <c r="F743" s="210"/>
      <c r="G743" s="210"/>
      <c r="H743" s="210"/>
      <c r="I743" s="210"/>
      <c r="J743" s="210"/>
    </row>
    <row r="744" spans="2:10" ht="21.95" customHeight="1">
      <c r="B744" s="225"/>
      <c r="C744" s="210"/>
      <c r="D744" s="210"/>
      <c r="E744" s="210"/>
      <c r="F744" s="210"/>
      <c r="G744" s="210"/>
      <c r="H744" s="210"/>
      <c r="I744" s="210"/>
      <c r="J744" s="210"/>
    </row>
    <row r="745" spans="2:10" ht="21.95" customHeight="1">
      <c r="B745" s="225"/>
      <c r="C745" s="210"/>
      <c r="D745" s="210"/>
      <c r="E745" s="210"/>
      <c r="F745" s="210"/>
      <c r="G745" s="210"/>
      <c r="H745" s="210"/>
      <c r="I745" s="210"/>
      <c r="J745" s="210"/>
    </row>
    <row r="746" spans="2:10" ht="21.95" customHeight="1">
      <c r="B746" s="225"/>
      <c r="C746" s="210"/>
      <c r="D746" s="210"/>
      <c r="E746" s="210"/>
      <c r="F746" s="210"/>
      <c r="G746" s="210"/>
      <c r="H746" s="210"/>
      <c r="I746" s="210"/>
      <c r="J746" s="210"/>
    </row>
    <row r="747" spans="2:10" ht="21.95" customHeight="1">
      <c r="B747" s="225"/>
      <c r="C747" s="210"/>
      <c r="D747" s="210"/>
      <c r="E747" s="210"/>
      <c r="F747" s="210"/>
      <c r="G747" s="210"/>
      <c r="H747" s="210"/>
      <c r="I747" s="210"/>
      <c r="J747" s="210"/>
    </row>
    <row r="748" spans="2:10" ht="21.95" customHeight="1">
      <c r="B748" s="225"/>
      <c r="C748" s="210"/>
      <c r="D748" s="210"/>
      <c r="E748" s="210"/>
      <c r="F748" s="210"/>
      <c r="G748" s="210"/>
      <c r="H748" s="210"/>
      <c r="I748" s="210"/>
      <c r="J748" s="210"/>
    </row>
    <row r="749" spans="2:10" ht="21.95" customHeight="1">
      <c r="B749" s="225"/>
      <c r="C749" s="210"/>
      <c r="D749" s="210"/>
      <c r="E749" s="210"/>
      <c r="F749" s="210"/>
      <c r="G749" s="210"/>
      <c r="H749" s="210"/>
      <c r="I749" s="210"/>
      <c r="J749" s="210"/>
    </row>
    <row r="750" spans="2:10" ht="21.95" customHeight="1">
      <c r="B750" s="225"/>
      <c r="C750" s="210"/>
      <c r="D750" s="210"/>
      <c r="E750" s="210"/>
      <c r="F750" s="210"/>
      <c r="G750" s="210"/>
      <c r="H750" s="210"/>
      <c r="I750" s="210"/>
      <c r="J750" s="210"/>
    </row>
    <row r="751" spans="2:10" ht="21.95" customHeight="1">
      <c r="B751" s="225"/>
      <c r="C751" s="210"/>
      <c r="D751" s="210"/>
      <c r="E751" s="210"/>
      <c r="F751" s="210"/>
      <c r="G751" s="210"/>
      <c r="H751" s="210"/>
      <c r="I751" s="210"/>
      <c r="J751" s="210"/>
    </row>
    <row r="752" spans="2:10" ht="21.95" customHeight="1">
      <c r="B752" s="225"/>
      <c r="C752" s="210"/>
      <c r="D752" s="210"/>
      <c r="E752" s="210"/>
      <c r="F752" s="210"/>
      <c r="G752" s="210"/>
      <c r="H752" s="210"/>
      <c r="I752" s="210"/>
      <c r="J752" s="210"/>
    </row>
    <row r="753" spans="2:10" ht="21.95" customHeight="1">
      <c r="B753" s="225"/>
      <c r="C753" s="210"/>
      <c r="D753" s="210"/>
      <c r="E753" s="210"/>
      <c r="F753" s="210"/>
      <c r="G753" s="210"/>
      <c r="H753" s="210"/>
      <c r="I753" s="210"/>
      <c r="J753" s="210"/>
    </row>
    <row r="754" spans="2:10" ht="21.95" customHeight="1">
      <c r="B754" s="225"/>
      <c r="C754" s="210"/>
      <c r="D754" s="210"/>
      <c r="E754" s="210"/>
      <c r="F754" s="210"/>
      <c r="G754" s="210"/>
      <c r="H754" s="210"/>
      <c r="I754" s="210"/>
      <c r="J754" s="210"/>
    </row>
    <row r="755" spans="2:10" ht="21.95" customHeight="1">
      <c r="B755" s="225"/>
      <c r="C755" s="210"/>
      <c r="D755" s="210"/>
      <c r="E755" s="210"/>
      <c r="F755" s="210"/>
      <c r="G755" s="210"/>
      <c r="H755" s="210"/>
      <c r="I755" s="210"/>
      <c r="J755" s="210"/>
    </row>
    <row r="756" spans="2:10" ht="21.95" customHeight="1">
      <c r="B756" s="225"/>
      <c r="C756" s="210"/>
      <c r="D756" s="210"/>
      <c r="E756" s="210"/>
      <c r="F756" s="210"/>
      <c r="G756" s="210"/>
      <c r="H756" s="210"/>
      <c r="I756" s="210"/>
      <c r="J756" s="210"/>
    </row>
    <row r="757" spans="2:10" ht="21.95" customHeight="1">
      <c r="B757" s="225"/>
      <c r="C757" s="210"/>
      <c r="D757" s="210"/>
      <c r="E757" s="210"/>
      <c r="F757" s="210"/>
      <c r="G757" s="210"/>
      <c r="H757" s="210"/>
      <c r="I757" s="210"/>
      <c r="J757" s="210"/>
    </row>
    <row r="758" spans="2:10" ht="21.95" customHeight="1">
      <c r="B758" s="225"/>
      <c r="C758" s="210"/>
      <c r="D758" s="210"/>
      <c r="E758" s="210"/>
      <c r="F758" s="210"/>
      <c r="G758" s="210"/>
      <c r="H758" s="210"/>
      <c r="I758" s="210"/>
      <c r="J758" s="210"/>
    </row>
    <row r="759" spans="2:10" ht="21.95" customHeight="1">
      <c r="B759" s="225"/>
      <c r="C759" s="210"/>
      <c r="D759" s="210"/>
      <c r="E759" s="210"/>
      <c r="F759" s="210"/>
      <c r="G759" s="210"/>
      <c r="H759" s="210"/>
      <c r="I759" s="210"/>
      <c r="J759" s="210"/>
    </row>
    <row r="760" spans="2:10" ht="21.95" customHeight="1">
      <c r="B760" s="225"/>
      <c r="C760" s="210"/>
      <c r="D760" s="210"/>
      <c r="E760" s="210"/>
      <c r="F760" s="210"/>
      <c r="G760" s="210"/>
      <c r="H760" s="210"/>
      <c r="I760" s="210"/>
      <c r="J760" s="210"/>
    </row>
    <row r="761" spans="2:10" ht="21.95" customHeight="1">
      <c r="B761" s="225"/>
      <c r="C761" s="210"/>
      <c r="D761" s="210"/>
      <c r="E761" s="210"/>
      <c r="F761" s="210"/>
      <c r="G761" s="210"/>
      <c r="H761" s="210"/>
      <c r="I761" s="210"/>
      <c r="J761" s="210"/>
    </row>
    <row r="762" spans="2:10" ht="21.95" customHeight="1">
      <c r="B762" s="225"/>
      <c r="C762" s="210"/>
      <c r="D762" s="210"/>
      <c r="E762" s="210"/>
      <c r="F762" s="210"/>
      <c r="G762" s="210"/>
      <c r="H762" s="210"/>
      <c r="I762" s="210"/>
      <c r="J762" s="210"/>
    </row>
    <row r="763" spans="2:10" ht="21.95" customHeight="1">
      <c r="B763" s="225"/>
      <c r="C763" s="210"/>
      <c r="D763" s="210"/>
      <c r="E763" s="210"/>
      <c r="F763" s="210"/>
      <c r="G763" s="210"/>
      <c r="H763" s="210"/>
      <c r="I763" s="210"/>
      <c r="J763" s="210"/>
    </row>
    <row r="764" spans="2:10" ht="21.95" customHeight="1">
      <c r="B764" s="225"/>
      <c r="C764" s="210"/>
      <c r="D764" s="210"/>
      <c r="E764" s="210"/>
      <c r="F764" s="210"/>
      <c r="G764" s="210"/>
      <c r="H764" s="210"/>
      <c r="I764" s="210"/>
      <c r="J764" s="210"/>
    </row>
    <row r="765" spans="2:10" ht="21.95" customHeight="1">
      <c r="B765" s="225"/>
      <c r="C765" s="210"/>
      <c r="D765" s="210"/>
      <c r="E765" s="210"/>
      <c r="F765" s="210"/>
      <c r="G765" s="210"/>
      <c r="H765" s="210"/>
      <c r="I765" s="210"/>
      <c r="J765" s="210"/>
    </row>
    <row r="766" spans="2:10" ht="21.95" customHeight="1">
      <c r="B766" s="225"/>
      <c r="C766" s="210"/>
      <c r="D766" s="210"/>
      <c r="E766" s="210"/>
      <c r="F766" s="210"/>
      <c r="G766" s="210"/>
      <c r="H766" s="210"/>
      <c r="I766" s="210"/>
      <c r="J766" s="210"/>
    </row>
    <row r="767" spans="2:10" ht="21.95" customHeight="1">
      <c r="B767" s="225"/>
      <c r="C767" s="210"/>
      <c r="D767" s="210"/>
      <c r="E767" s="210"/>
      <c r="F767" s="210"/>
      <c r="G767" s="210"/>
      <c r="H767" s="210"/>
      <c r="I767" s="210"/>
      <c r="J767" s="210"/>
    </row>
    <row r="768" spans="2:10" ht="21.95" customHeight="1">
      <c r="B768" s="225"/>
      <c r="C768" s="210"/>
      <c r="D768" s="210"/>
      <c r="E768" s="210"/>
      <c r="F768" s="210"/>
      <c r="G768" s="210"/>
      <c r="H768" s="210"/>
      <c r="I768" s="210"/>
      <c r="J768" s="210"/>
    </row>
    <row r="769" spans="2:10" ht="21.95" customHeight="1">
      <c r="B769" s="225"/>
      <c r="C769" s="210"/>
      <c r="D769" s="210"/>
      <c r="E769" s="210"/>
      <c r="F769" s="210"/>
      <c r="G769" s="210"/>
      <c r="H769" s="210"/>
      <c r="I769" s="210"/>
      <c r="J769" s="210"/>
    </row>
    <row r="770" spans="2:10" ht="21.95" customHeight="1">
      <c r="B770" s="225"/>
      <c r="C770" s="210"/>
      <c r="D770" s="210"/>
      <c r="E770" s="210"/>
      <c r="F770" s="210"/>
      <c r="G770" s="210"/>
      <c r="H770" s="210"/>
      <c r="I770" s="210"/>
      <c r="J770" s="210"/>
    </row>
    <row r="771" spans="2:10" ht="21.95" customHeight="1">
      <c r="B771" s="225"/>
      <c r="C771" s="210"/>
      <c r="D771" s="210"/>
      <c r="E771" s="210"/>
      <c r="F771" s="210"/>
      <c r="G771" s="210"/>
      <c r="H771" s="210"/>
      <c r="I771" s="210"/>
      <c r="J771" s="210"/>
    </row>
    <row r="772" spans="2:10" ht="21.95" customHeight="1">
      <c r="B772" s="225"/>
      <c r="C772" s="210"/>
      <c r="D772" s="210"/>
      <c r="E772" s="210"/>
      <c r="F772" s="210"/>
      <c r="G772" s="210"/>
      <c r="H772" s="210"/>
      <c r="I772" s="210"/>
      <c r="J772" s="210"/>
    </row>
    <row r="773" spans="2:10" ht="21.95" customHeight="1">
      <c r="B773" s="225"/>
      <c r="C773" s="210"/>
      <c r="D773" s="210"/>
      <c r="E773" s="210"/>
      <c r="F773" s="210"/>
      <c r="G773" s="210"/>
      <c r="H773" s="210"/>
      <c r="I773" s="210"/>
      <c r="J773" s="210"/>
    </row>
    <row r="774" spans="2:10" ht="21.95" customHeight="1">
      <c r="B774" s="225"/>
      <c r="C774" s="210"/>
      <c r="D774" s="210"/>
      <c r="E774" s="210"/>
      <c r="F774" s="210"/>
      <c r="G774" s="210"/>
      <c r="H774" s="210"/>
      <c r="I774" s="210"/>
      <c r="J774" s="210"/>
    </row>
    <row r="775" spans="2:10" ht="21.95" customHeight="1">
      <c r="B775" s="225"/>
      <c r="C775" s="210"/>
      <c r="D775" s="210"/>
      <c r="E775" s="210"/>
      <c r="F775" s="210"/>
      <c r="G775" s="210"/>
      <c r="H775" s="210"/>
      <c r="I775" s="210"/>
      <c r="J775" s="210"/>
    </row>
    <row r="776" spans="2:10" ht="21.95" customHeight="1">
      <c r="B776" s="225"/>
      <c r="C776" s="210"/>
      <c r="D776" s="210"/>
      <c r="E776" s="210"/>
      <c r="F776" s="210"/>
      <c r="G776" s="210"/>
      <c r="H776" s="210"/>
      <c r="I776" s="210"/>
      <c r="J776" s="210"/>
    </row>
    <row r="777" spans="2:10" ht="21.95" customHeight="1">
      <c r="B777" s="225"/>
      <c r="C777" s="210"/>
      <c r="D777" s="210"/>
      <c r="E777" s="210"/>
      <c r="F777" s="210"/>
      <c r="G777" s="210"/>
      <c r="H777" s="210"/>
      <c r="I777" s="210"/>
      <c r="J777" s="210"/>
    </row>
    <row r="778" spans="2:10" ht="21.95" customHeight="1">
      <c r="B778" s="225"/>
      <c r="C778" s="210"/>
      <c r="D778" s="210"/>
      <c r="E778" s="210"/>
      <c r="F778" s="210"/>
      <c r="G778" s="210"/>
      <c r="H778" s="210"/>
      <c r="I778" s="210"/>
      <c r="J778" s="210"/>
    </row>
    <row r="779" spans="2:10" ht="21.95" customHeight="1">
      <c r="B779" s="225"/>
      <c r="C779" s="210"/>
      <c r="D779" s="210"/>
      <c r="E779" s="210"/>
      <c r="F779" s="210"/>
      <c r="G779" s="210"/>
      <c r="H779" s="210"/>
      <c r="I779" s="210"/>
      <c r="J779" s="210"/>
    </row>
    <row r="780" spans="2:10" ht="21.95" customHeight="1">
      <c r="B780" s="225"/>
      <c r="C780" s="210"/>
      <c r="D780" s="210"/>
      <c r="E780" s="210"/>
      <c r="F780" s="210"/>
      <c r="G780" s="210"/>
      <c r="H780" s="210"/>
      <c r="I780" s="210"/>
      <c r="J780" s="210"/>
    </row>
    <row r="781" spans="2:10" ht="21.95" customHeight="1">
      <c r="B781" s="225"/>
      <c r="C781" s="210"/>
      <c r="D781" s="210"/>
      <c r="E781" s="210"/>
      <c r="F781" s="210"/>
      <c r="G781" s="210"/>
      <c r="H781" s="210"/>
      <c r="I781" s="210"/>
      <c r="J781" s="210"/>
    </row>
    <row r="782" spans="2:10" ht="21.95" customHeight="1">
      <c r="B782" s="225"/>
      <c r="C782" s="210"/>
      <c r="D782" s="210"/>
      <c r="E782" s="210"/>
      <c r="F782" s="210"/>
      <c r="G782" s="210"/>
      <c r="H782" s="210"/>
      <c r="I782" s="210"/>
      <c r="J782" s="210"/>
    </row>
    <row r="783" spans="2:10" ht="21.95" customHeight="1">
      <c r="B783" s="225"/>
      <c r="C783" s="210"/>
      <c r="D783" s="210"/>
      <c r="E783" s="210"/>
      <c r="F783" s="210"/>
      <c r="G783" s="210"/>
      <c r="H783" s="210"/>
      <c r="I783" s="210"/>
      <c r="J783" s="210"/>
    </row>
    <row r="784" spans="2:10" ht="21.95" customHeight="1">
      <c r="B784" s="225"/>
      <c r="C784" s="210"/>
      <c r="D784" s="210"/>
      <c r="E784" s="210"/>
      <c r="F784" s="210"/>
      <c r="G784" s="210"/>
      <c r="H784" s="210"/>
      <c r="I784" s="210"/>
      <c r="J784" s="210"/>
    </row>
    <row r="785" spans="2:10" ht="21.95" customHeight="1">
      <c r="B785" s="225"/>
      <c r="C785" s="210"/>
      <c r="D785" s="210"/>
      <c r="E785" s="210"/>
      <c r="F785" s="210"/>
      <c r="G785" s="210"/>
      <c r="H785" s="210"/>
      <c r="I785" s="210"/>
      <c r="J785" s="210"/>
    </row>
    <row r="786" spans="2:10" ht="21.95" customHeight="1">
      <c r="B786" s="225"/>
      <c r="C786" s="210"/>
      <c r="D786" s="210"/>
      <c r="E786" s="210"/>
      <c r="F786" s="210"/>
      <c r="G786" s="210"/>
      <c r="H786" s="210"/>
      <c r="I786" s="210"/>
      <c r="J786" s="210"/>
    </row>
    <row r="787" spans="2:10" ht="21.95" customHeight="1">
      <c r="B787" s="225"/>
      <c r="C787" s="210"/>
      <c r="D787" s="210"/>
      <c r="E787" s="210"/>
      <c r="F787" s="210"/>
      <c r="G787" s="210"/>
      <c r="H787" s="210"/>
      <c r="I787" s="210"/>
      <c r="J787" s="210"/>
    </row>
    <row r="788" spans="2:10" ht="21.95" customHeight="1">
      <c r="B788" s="225"/>
      <c r="C788" s="210"/>
      <c r="D788" s="210"/>
      <c r="E788" s="210"/>
      <c r="F788" s="210"/>
      <c r="G788" s="210"/>
      <c r="H788" s="210"/>
      <c r="I788" s="210"/>
      <c r="J788" s="210"/>
    </row>
    <row r="789" spans="2:10" ht="21.95" customHeight="1">
      <c r="B789" s="225"/>
      <c r="C789" s="210"/>
      <c r="D789" s="210"/>
      <c r="E789" s="210"/>
      <c r="F789" s="210"/>
      <c r="G789" s="210"/>
      <c r="H789" s="210"/>
      <c r="I789" s="210"/>
      <c r="J789" s="210"/>
    </row>
    <row r="790" spans="2:10" ht="21.95" customHeight="1">
      <c r="B790" s="225"/>
      <c r="C790" s="210"/>
      <c r="D790" s="210"/>
      <c r="E790" s="210"/>
      <c r="F790" s="210"/>
      <c r="G790" s="210"/>
      <c r="H790" s="210"/>
      <c r="I790" s="210"/>
      <c r="J790" s="210"/>
    </row>
    <row r="791" spans="2:10" ht="21.95" customHeight="1">
      <c r="B791" s="225"/>
      <c r="C791" s="210"/>
      <c r="D791" s="210"/>
      <c r="E791" s="210"/>
      <c r="F791" s="210"/>
      <c r="G791" s="210"/>
      <c r="H791" s="210"/>
      <c r="I791" s="210"/>
      <c r="J791" s="210"/>
    </row>
    <row r="792" spans="2:10" ht="21.95" customHeight="1">
      <c r="B792" s="225"/>
      <c r="C792" s="210"/>
      <c r="D792" s="210"/>
      <c r="E792" s="210"/>
      <c r="F792" s="210"/>
      <c r="G792" s="210"/>
      <c r="H792" s="210"/>
      <c r="I792" s="210"/>
      <c r="J792" s="210"/>
    </row>
    <row r="793" spans="2:10" ht="21.95" customHeight="1">
      <c r="B793" s="225"/>
      <c r="C793" s="210"/>
      <c r="D793" s="210"/>
      <c r="E793" s="210"/>
      <c r="F793" s="210"/>
      <c r="G793" s="210"/>
      <c r="H793" s="210"/>
      <c r="I793" s="210"/>
      <c r="J793" s="210"/>
    </row>
    <row r="794" spans="2:10" ht="21.95" customHeight="1">
      <c r="B794" s="225"/>
      <c r="C794" s="210"/>
      <c r="D794" s="210"/>
      <c r="E794" s="210"/>
      <c r="F794" s="210"/>
      <c r="G794" s="210"/>
      <c r="H794" s="210"/>
      <c r="I794" s="210"/>
      <c r="J794" s="210"/>
    </row>
    <row r="795" spans="2:10" ht="21.95" customHeight="1">
      <c r="B795" s="225"/>
      <c r="C795" s="210"/>
      <c r="D795" s="210"/>
      <c r="E795" s="210"/>
      <c r="F795" s="210"/>
      <c r="G795" s="210"/>
      <c r="H795" s="210"/>
      <c r="I795" s="210"/>
      <c r="J795" s="210"/>
    </row>
    <row r="796" spans="2:10" ht="21.95" customHeight="1">
      <c r="B796" s="225"/>
      <c r="C796" s="210"/>
      <c r="D796" s="210"/>
      <c r="E796" s="210"/>
      <c r="F796" s="210"/>
      <c r="G796" s="210"/>
      <c r="H796" s="210"/>
      <c r="I796" s="210"/>
      <c r="J796" s="210"/>
    </row>
    <row r="797" spans="2:10" ht="21.95" customHeight="1">
      <c r="B797" s="225"/>
      <c r="C797" s="210"/>
      <c r="D797" s="210"/>
      <c r="E797" s="210"/>
      <c r="F797" s="210"/>
      <c r="G797" s="210"/>
      <c r="H797" s="210"/>
      <c r="I797" s="210"/>
      <c r="J797" s="210"/>
    </row>
    <row r="798" spans="2:10" ht="21.95" customHeight="1">
      <c r="B798" s="225"/>
      <c r="C798" s="210"/>
      <c r="D798" s="210"/>
      <c r="E798" s="210"/>
      <c r="F798" s="210"/>
      <c r="G798" s="210"/>
      <c r="H798" s="210"/>
      <c r="I798" s="210"/>
      <c r="J798" s="210"/>
    </row>
    <row r="799" spans="2:10" ht="21.95" customHeight="1">
      <c r="B799" s="225"/>
      <c r="C799" s="210"/>
      <c r="D799" s="210"/>
      <c r="E799" s="210"/>
      <c r="F799" s="210"/>
      <c r="G799" s="210"/>
      <c r="H799" s="210"/>
      <c r="I799" s="210"/>
      <c r="J799" s="210"/>
    </row>
    <row r="800" spans="2:10" ht="21.95" customHeight="1">
      <c r="B800" s="225"/>
      <c r="C800" s="210"/>
      <c r="D800" s="210"/>
      <c r="E800" s="210"/>
      <c r="F800" s="210"/>
      <c r="G800" s="210"/>
      <c r="H800" s="210"/>
      <c r="I800" s="210"/>
      <c r="J800" s="210"/>
    </row>
    <row r="801" spans="2:10" ht="21.95" customHeight="1">
      <c r="B801" s="225"/>
      <c r="C801" s="210"/>
      <c r="D801" s="210"/>
      <c r="E801" s="210"/>
      <c r="F801" s="210"/>
      <c r="G801" s="210"/>
      <c r="H801" s="210"/>
      <c r="I801" s="210"/>
      <c r="J801" s="210"/>
    </row>
    <row r="802" spans="2:10" ht="21.95" customHeight="1">
      <c r="B802" s="225"/>
      <c r="C802" s="210"/>
      <c r="D802" s="210"/>
      <c r="E802" s="210"/>
      <c r="F802" s="210"/>
      <c r="G802" s="210"/>
      <c r="H802" s="210"/>
      <c r="I802" s="210"/>
      <c r="J802" s="210"/>
    </row>
    <row r="803" spans="2:10" ht="21.95" customHeight="1">
      <c r="B803" s="225"/>
      <c r="C803" s="210"/>
      <c r="D803" s="210"/>
      <c r="E803" s="210"/>
      <c r="F803" s="210"/>
      <c r="G803" s="210"/>
      <c r="H803" s="210"/>
      <c r="I803" s="210"/>
      <c r="J803" s="210"/>
    </row>
    <row r="804" spans="2:10" ht="21.95" customHeight="1">
      <c r="B804" s="225"/>
      <c r="C804" s="210"/>
      <c r="D804" s="210"/>
      <c r="E804" s="210"/>
      <c r="F804" s="210"/>
      <c r="G804" s="210"/>
      <c r="H804" s="210"/>
      <c r="I804" s="210"/>
      <c r="J804" s="210"/>
    </row>
    <row r="805" spans="2:10" ht="21.95" customHeight="1">
      <c r="B805" s="225"/>
      <c r="C805" s="210"/>
      <c r="D805" s="210"/>
      <c r="E805" s="210"/>
      <c r="F805" s="210"/>
      <c r="G805" s="210"/>
      <c r="H805" s="210"/>
      <c r="I805" s="210"/>
      <c r="J805" s="210"/>
    </row>
    <row r="806" spans="2:10" ht="21.95" customHeight="1">
      <c r="B806" s="225"/>
      <c r="C806" s="210"/>
      <c r="D806" s="210"/>
      <c r="E806" s="210"/>
      <c r="F806" s="210"/>
      <c r="G806" s="210"/>
      <c r="H806" s="210"/>
      <c r="I806" s="210"/>
      <c r="J806" s="210"/>
    </row>
    <row r="807" spans="2:10" ht="21.95" customHeight="1">
      <c r="B807" s="225"/>
      <c r="C807" s="210"/>
      <c r="D807" s="210"/>
      <c r="E807" s="210"/>
      <c r="F807" s="210"/>
      <c r="G807" s="210"/>
      <c r="H807" s="210"/>
      <c r="I807" s="210"/>
      <c r="J807" s="210"/>
    </row>
    <row r="808" spans="2:10" ht="21.95" customHeight="1">
      <c r="B808" s="225"/>
      <c r="C808" s="210"/>
      <c r="D808" s="210"/>
      <c r="E808" s="210"/>
      <c r="F808" s="210"/>
      <c r="G808" s="210"/>
      <c r="H808" s="210"/>
      <c r="I808" s="210"/>
      <c r="J808" s="210"/>
    </row>
    <row r="809" spans="2:10" ht="21.95" customHeight="1">
      <c r="B809" s="225"/>
      <c r="C809" s="210"/>
      <c r="D809" s="210"/>
      <c r="E809" s="210"/>
      <c r="F809" s="210"/>
      <c r="G809" s="210"/>
      <c r="H809" s="210"/>
      <c r="I809" s="210"/>
      <c r="J809" s="210"/>
    </row>
    <row r="810" spans="2:10" ht="21.95" customHeight="1">
      <c r="B810" s="225"/>
      <c r="C810" s="210"/>
      <c r="D810" s="210"/>
      <c r="E810" s="210"/>
      <c r="F810" s="210"/>
      <c r="G810" s="210"/>
      <c r="H810" s="210"/>
      <c r="I810" s="210"/>
      <c r="J810" s="210"/>
    </row>
    <row r="811" spans="2:10" ht="21.95" customHeight="1">
      <c r="B811" s="225"/>
      <c r="C811" s="210"/>
      <c r="D811" s="210"/>
      <c r="E811" s="210"/>
      <c r="F811" s="210"/>
      <c r="G811" s="210"/>
      <c r="H811" s="210"/>
      <c r="I811" s="210"/>
      <c r="J811" s="210"/>
    </row>
    <row r="812" spans="2:10" ht="21.95" customHeight="1">
      <c r="B812" s="225"/>
      <c r="C812" s="210"/>
      <c r="D812" s="210"/>
      <c r="E812" s="210"/>
      <c r="F812" s="210"/>
      <c r="G812" s="210"/>
      <c r="H812" s="210"/>
      <c r="I812" s="210"/>
      <c r="J812" s="210"/>
    </row>
    <row r="813" spans="2:10" ht="21.95" customHeight="1">
      <c r="B813" s="225"/>
      <c r="C813" s="210"/>
      <c r="D813" s="210"/>
      <c r="E813" s="210"/>
      <c r="F813" s="210"/>
      <c r="G813" s="210"/>
      <c r="H813" s="210"/>
      <c r="I813" s="210"/>
      <c r="J813" s="210"/>
    </row>
    <row r="814" spans="2:10" ht="21.95" customHeight="1">
      <c r="B814" s="225"/>
      <c r="C814" s="210"/>
      <c r="D814" s="210"/>
      <c r="E814" s="210"/>
      <c r="F814" s="210"/>
      <c r="G814" s="210"/>
      <c r="H814" s="210"/>
      <c r="I814" s="210"/>
      <c r="J814" s="210"/>
    </row>
    <row r="815" spans="2:10" ht="21.95" customHeight="1">
      <c r="B815" s="225"/>
      <c r="C815" s="210"/>
      <c r="D815" s="210"/>
      <c r="E815" s="210"/>
      <c r="F815" s="210"/>
      <c r="G815" s="210"/>
      <c r="H815" s="210"/>
      <c r="I815" s="210"/>
      <c r="J815" s="210"/>
    </row>
    <row r="816" spans="2:10" ht="21.95" customHeight="1">
      <c r="B816" s="225"/>
      <c r="C816" s="210"/>
      <c r="D816" s="210"/>
      <c r="E816" s="210"/>
      <c r="F816" s="210"/>
      <c r="G816" s="210"/>
      <c r="H816" s="210"/>
      <c r="I816" s="210"/>
      <c r="J816" s="210"/>
    </row>
    <row r="817" spans="2:10" ht="21.95" customHeight="1">
      <c r="B817" s="225"/>
      <c r="C817" s="210"/>
      <c r="D817" s="210"/>
      <c r="E817" s="210"/>
      <c r="F817" s="210"/>
      <c r="G817" s="210"/>
      <c r="H817" s="210"/>
      <c r="I817" s="210"/>
      <c r="J817" s="210"/>
    </row>
    <row r="818" spans="2:10" ht="21.95" customHeight="1">
      <c r="B818" s="225"/>
      <c r="C818" s="210"/>
      <c r="D818" s="210"/>
      <c r="E818" s="210"/>
      <c r="F818" s="210"/>
      <c r="G818" s="210"/>
      <c r="H818" s="210"/>
      <c r="I818" s="210"/>
      <c r="J818" s="210"/>
    </row>
    <row r="819" spans="2:10" ht="21.95" customHeight="1">
      <c r="B819" s="225"/>
      <c r="C819" s="210"/>
      <c r="D819" s="210"/>
      <c r="E819" s="210"/>
      <c r="F819" s="210"/>
      <c r="G819" s="210"/>
      <c r="H819" s="210"/>
      <c r="I819" s="210"/>
      <c r="J819" s="210"/>
    </row>
    <row r="820" spans="2:10" ht="21.95" customHeight="1">
      <c r="B820" s="225"/>
      <c r="C820" s="210"/>
      <c r="D820" s="210"/>
      <c r="E820" s="210"/>
      <c r="F820" s="210"/>
      <c r="G820" s="210"/>
      <c r="H820" s="210"/>
      <c r="I820" s="210"/>
      <c r="J820" s="210"/>
    </row>
    <row r="821" spans="2:10" ht="21.95" customHeight="1">
      <c r="B821" s="225"/>
      <c r="C821" s="210"/>
      <c r="D821" s="210"/>
      <c r="E821" s="210"/>
      <c r="F821" s="210"/>
      <c r="G821" s="210"/>
      <c r="H821" s="210"/>
      <c r="I821" s="210"/>
      <c r="J821" s="210"/>
    </row>
    <row r="822" spans="2:10" ht="21.95" customHeight="1">
      <c r="B822" s="225"/>
      <c r="C822" s="210"/>
      <c r="D822" s="210"/>
      <c r="E822" s="210"/>
      <c r="F822" s="210"/>
      <c r="G822" s="210"/>
      <c r="H822" s="210"/>
      <c r="I822" s="210"/>
      <c r="J822" s="210"/>
    </row>
    <row r="823" spans="2:10" ht="21.95" customHeight="1">
      <c r="B823" s="225"/>
      <c r="C823" s="210"/>
      <c r="D823" s="210"/>
      <c r="E823" s="210"/>
      <c r="F823" s="210"/>
      <c r="G823" s="210"/>
      <c r="H823" s="210"/>
      <c r="I823" s="210"/>
      <c r="J823" s="210"/>
    </row>
    <row r="824" spans="2:10" ht="21.95" customHeight="1">
      <c r="B824" s="225"/>
      <c r="C824" s="210"/>
      <c r="D824" s="210"/>
      <c r="E824" s="210"/>
      <c r="F824" s="210"/>
      <c r="G824" s="210"/>
      <c r="H824" s="210"/>
      <c r="I824" s="210"/>
      <c r="J824" s="210"/>
    </row>
    <row r="825" spans="2:10" ht="21.95" customHeight="1">
      <c r="B825" s="225"/>
      <c r="C825" s="210"/>
      <c r="D825" s="210"/>
      <c r="E825" s="210"/>
      <c r="F825" s="210"/>
      <c r="G825" s="210"/>
      <c r="H825" s="210"/>
      <c r="I825" s="210"/>
      <c r="J825" s="210"/>
    </row>
    <row r="826" spans="2:10" ht="21.95" customHeight="1">
      <c r="B826" s="225"/>
      <c r="C826" s="210"/>
      <c r="D826" s="210"/>
      <c r="E826" s="210"/>
      <c r="F826" s="210"/>
      <c r="G826" s="210"/>
      <c r="H826" s="210"/>
      <c r="I826" s="210"/>
      <c r="J826" s="210"/>
    </row>
    <row r="827" spans="2:10" ht="21.95" customHeight="1">
      <c r="B827" s="225"/>
      <c r="C827" s="210"/>
      <c r="D827" s="210"/>
      <c r="E827" s="210"/>
      <c r="F827" s="210"/>
      <c r="G827" s="210"/>
      <c r="H827" s="210"/>
      <c r="I827" s="210"/>
      <c r="J827" s="210"/>
    </row>
    <row r="828" spans="2:10" ht="21.95" customHeight="1">
      <c r="B828" s="225"/>
      <c r="C828" s="210"/>
      <c r="D828" s="210"/>
      <c r="E828" s="210"/>
      <c r="F828" s="210"/>
      <c r="G828" s="210"/>
      <c r="H828" s="210"/>
      <c r="I828" s="210"/>
      <c r="J828" s="210"/>
    </row>
    <row r="829" spans="2:10" ht="21.95" customHeight="1">
      <c r="B829" s="225"/>
      <c r="C829" s="210"/>
      <c r="D829" s="210"/>
      <c r="E829" s="210"/>
      <c r="F829" s="210"/>
      <c r="G829" s="210"/>
      <c r="H829" s="210"/>
      <c r="I829" s="210"/>
      <c r="J829" s="210"/>
    </row>
    <row r="830" spans="2:10" ht="21.95" customHeight="1">
      <c r="B830" s="225"/>
      <c r="C830" s="210"/>
      <c r="D830" s="210"/>
      <c r="E830" s="210"/>
      <c r="F830" s="210"/>
      <c r="G830" s="210"/>
      <c r="H830" s="210"/>
      <c r="I830" s="210"/>
      <c r="J830" s="210"/>
    </row>
    <row r="831" spans="2:10" ht="21.95" customHeight="1">
      <c r="B831" s="225"/>
      <c r="C831" s="210"/>
      <c r="D831" s="210"/>
      <c r="E831" s="210"/>
      <c r="F831" s="210"/>
      <c r="G831" s="210"/>
      <c r="H831" s="210"/>
      <c r="I831" s="210"/>
      <c r="J831" s="210"/>
    </row>
    <row r="832" spans="2:10" ht="21.95" customHeight="1">
      <c r="B832" s="225"/>
      <c r="C832" s="210"/>
      <c r="D832" s="210"/>
      <c r="E832" s="210"/>
      <c r="F832" s="210"/>
      <c r="G832" s="210"/>
      <c r="H832" s="210"/>
      <c r="I832" s="210"/>
      <c r="J832" s="210"/>
    </row>
    <row r="833" spans="2:10" ht="21.95" customHeight="1">
      <c r="B833" s="225"/>
      <c r="C833" s="210"/>
      <c r="D833" s="210"/>
      <c r="E833" s="210"/>
      <c r="F833" s="210"/>
      <c r="G833" s="210"/>
      <c r="H833" s="210"/>
      <c r="I833" s="210"/>
      <c r="J833" s="210"/>
    </row>
    <row r="834" spans="2:10" ht="21.95" customHeight="1">
      <c r="B834" s="225"/>
      <c r="C834" s="210"/>
      <c r="D834" s="210"/>
      <c r="E834" s="210"/>
      <c r="F834" s="210"/>
      <c r="G834" s="210"/>
      <c r="H834" s="210"/>
      <c r="I834" s="210"/>
      <c r="J834" s="210"/>
    </row>
    <row r="835" spans="2:10" ht="21.95" customHeight="1">
      <c r="B835" s="225"/>
      <c r="C835" s="210"/>
      <c r="D835" s="210"/>
      <c r="E835" s="210"/>
      <c r="F835" s="210"/>
      <c r="G835" s="210"/>
      <c r="H835" s="210"/>
      <c r="I835" s="210"/>
      <c r="J835" s="210"/>
    </row>
    <row r="836" spans="2:10" ht="21.95" customHeight="1">
      <c r="B836" s="225"/>
      <c r="C836" s="210"/>
      <c r="D836" s="210"/>
      <c r="E836" s="210"/>
      <c r="F836" s="210"/>
      <c r="G836" s="210"/>
      <c r="H836" s="210"/>
      <c r="I836" s="210"/>
      <c r="J836" s="210"/>
    </row>
    <row r="837" spans="2:10" ht="21.95" customHeight="1">
      <c r="B837" s="225"/>
      <c r="C837" s="210"/>
      <c r="D837" s="210"/>
      <c r="E837" s="210"/>
      <c r="F837" s="210"/>
      <c r="G837" s="210"/>
      <c r="H837" s="210"/>
      <c r="I837" s="210"/>
      <c r="J837" s="210"/>
    </row>
    <row r="838" spans="2:10" ht="21.95" customHeight="1">
      <c r="B838" s="225"/>
      <c r="C838" s="210"/>
      <c r="D838" s="210"/>
      <c r="E838" s="210"/>
      <c r="F838" s="210"/>
      <c r="G838" s="210"/>
      <c r="H838" s="210"/>
      <c r="I838" s="210"/>
      <c r="J838" s="210"/>
    </row>
    <row r="839" spans="2:10" ht="21.95" customHeight="1">
      <c r="B839" s="225"/>
      <c r="C839" s="210"/>
      <c r="D839" s="210"/>
      <c r="E839" s="210"/>
      <c r="F839" s="210"/>
      <c r="G839" s="210"/>
      <c r="H839" s="210"/>
      <c r="I839" s="210"/>
      <c r="J839" s="210"/>
    </row>
    <row r="840" spans="2:10" ht="21.95" customHeight="1">
      <c r="B840" s="225"/>
      <c r="C840" s="210"/>
      <c r="D840" s="210"/>
      <c r="E840" s="210"/>
      <c r="F840" s="210"/>
      <c r="G840" s="210"/>
      <c r="H840" s="210"/>
      <c r="I840" s="210"/>
      <c r="J840" s="210"/>
    </row>
    <row r="841" spans="2:10" ht="21.95" customHeight="1">
      <c r="B841" s="225"/>
      <c r="C841" s="210"/>
      <c r="D841" s="210"/>
      <c r="E841" s="210"/>
      <c r="F841" s="210"/>
      <c r="G841" s="210"/>
      <c r="H841" s="210"/>
      <c r="I841" s="210"/>
      <c r="J841" s="210"/>
    </row>
    <row r="842" spans="2:10" ht="21.95" customHeight="1">
      <c r="B842" s="225"/>
      <c r="C842" s="210"/>
      <c r="D842" s="210"/>
      <c r="E842" s="210"/>
      <c r="F842" s="210"/>
      <c r="G842" s="210"/>
      <c r="H842" s="210"/>
      <c r="I842" s="210"/>
      <c r="J842" s="210"/>
    </row>
    <row r="843" spans="2:10" ht="21.95" customHeight="1">
      <c r="B843" s="225"/>
      <c r="C843" s="210"/>
      <c r="D843" s="210"/>
      <c r="E843" s="210"/>
      <c r="F843" s="210"/>
      <c r="G843" s="210"/>
      <c r="H843" s="210"/>
      <c r="I843" s="210"/>
      <c r="J843" s="210"/>
    </row>
    <row r="844" spans="2:10" ht="21.95" customHeight="1">
      <c r="B844" s="225"/>
      <c r="C844" s="210"/>
      <c r="D844" s="210"/>
      <c r="E844" s="210"/>
      <c r="F844" s="210"/>
      <c r="G844" s="210"/>
      <c r="H844" s="210"/>
      <c r="I844" s="210"/>
      <c r="J844" s="210"/>
    </row>
    <row r="845" spans="2:10" ht="21.95" customHeight="1">
      <c r="B845" s="225"/>
      <c r="C845" s="210"/>
      <c r="D845" s="210"/>
      <c r="E845" s="210"/>
      <c r="F845" s="210"/>
      <c r="G845" s="210"/>
      <c r="H845" s="210"/>
      <c r="I845" s="210"/>
      <c r="J845" s="210"/>
    </row>
    <row r="846" spans="2:10" ht="21.95" customHeight="1">
      <c r="B846" s="225"/>
      <c r="C846" s="210"/>
      <c r="D846" s="210"/>
      <c r="E846" s="210"/>
      <c r="F846" s="210"/>
      <c r="G846" s="210"/>
      <c r="H846" s="210"/>
      <c r="I846" s="210"/>
      <c r="J846" s="210"/>
    </row>
    <row r="847" spans="2:10" ht="21.95" customHeight="1">
      <c r="B847" s="225"/>
      <c r="C847" s="210"/>
      <c r="D847" s="210"/>
      <c r="E847" s="210"/>
      <c r="F847" s="210"/>
      <c r="G847" s="210"/>
      <c r="H847" s="210"/>
      <c r="I847" s="210"/>
      <c r="J847" s="210"/>
    </row>
    <row r="848" spans="2:10" ht="21.95" customHeight="1">
      <c r="B848" s="225"/>
      <c r="C848" s="210"/>
      <c r="D848" s="210"/>
      <c r="E848" s="210"/>
      <c r="F848" s="210"/>
      <c r="G848" s="210"/>
      <c r="H848" s="210"/>
      <c r="I848" s="210"/>
      <c r="J848" s="210"/>
    </row>
    <row r="849" spans="2:10" ht="21.95" customHeight="1">
      <c r="B849" s="225"/>
      <c r="C849" s="210"/>
      <c r="D849" s="210"/>
      <c r="E849" s="210"/>
      <c r="F849" s="210"/>
      <c r="G849" s="210"/>
      <c r="H849" s="210"/>
      <c r="I849" s="210"/>
      <c r="J849" s="210"/>
    </row>
    <row r="850" spans="2:10" ht="21.95" customHeight="1">
      <c r="B850" s="225"/>
      <c r="C850" s="210"/>
      <c r="D850" s="210"/>
      <c r="E850" s="210"/>
      <c r="F850" s="210"/>
      <c r="G850" s="210"/>
      <c r="H850" s="210"/>
      <c r="I850" s="210"/>
      <c r="J850" s="210"/>
    </row>
    <row r="851" spans="2:10" ht="21.95" customHeight="1">
      <c r="B851" s="225"/>
      <c r="C851" s="210"/>
      <c r="D851" s="210"/>
      <c r="E851" s="210"/>
      <c r="F851" s="210"/>
      <c r="G851" s="210"/>
      <c r="H851" s="210"/>
      <c r="I851" s="210"/>
      <c r="J851" s="210"/>
    </row>
    <row r="852" spans="2:10" ht="21.95" customHeight="1">
      <c r="B852" s="225"/>
      <c r="C852" s="210"/>
      <c r="D852" s="210"/>
      <c r="E852" s="210"/>
      <c r="F852" s="210"/>
      <c r="G852" s="210"/>
      <c r="H852" s="210"/>
      <c r="I852" s="210"/>
      <c r="J852" s="210"/>
    </row>
    <row r="853" spans="2:10" ht="21.95" customHeight="1">
      <c r="B853" s="225"/>
      <c r="C853" s="210"/>
      <c r="D853" s="210"/>
      <c r="E853" s="210"/>
      <c r="F853" s="210"/>
      <c r="G853" s="210"/>
      <c r="H853" s="210"/>
      <c r="I853" s="210"/>
      <c r="J853" s="210"/>
    </row>
    <row r="854" spans="2:10" ht="21.95" customHeight="1">
      <c r="B854" s="225"/>
      <c r="C854" s="210"/>
      <c r="D854" s="210"/>
      <c r="E854" s="210"/>
      <c r="F854" s="210"/>
      <c r="G854" s="210"/>
      <c r="H854" s="210"/>
      <c r="I854" s="210"/>
      <c r="J854" s="210"/>
    </row>
    <row r="855" spans="2:10" ht="21.95" customHeight="1">
      <c r="B855" s="225"/>
      <c r="C855" s="210"/>
      <c r="D855" s="210"/>
      <c r="E855" s="210"/>
      <c r="F855" s="210"/>
      <c r="G855" s="210"/>
      <c r="H855" s="210"/>
      <c r="I855" s="210"/>
      <c r="J855" s="210"/>
    </row>
    <row r="856" spans="2:10" ht="21.95" customHeight="1">
      <c r="B856" s="225"/>
      <c r="C856" s="210"/>
      <c r="D856" s="210"/>
      <c r="E856" s="210"/>
      <c r="F856" s="210"/>
      <c r="G856" s="210"/>
      <c r="H856" s="210"/>
      <c r="I856" s="210"/>
      <c r="J856" s="210"/>
    </row>
    <row r="857" spans="2:10" ht="21.95" customHeight="1">
      <c r="B857" s="225"/>
      <c r="C857" s="210"/>
      <c r="D857" s="210"/>
      <c r="E857" s="210"/>
      <c r="F857" s="210"/>
      <c r="G857" s="210"/>
      <c r="H857" s="210"/>
      <c r="I857" s="210"/>
      <c r="J857" s="210"/>
    </row>
    <row r="858" spans="2:10" ht="21.95" customHeight="1">
      <c r="B858" s="225"/>
      <c r="C858" s="210"/>
      <c r="D858" s="210"/>
      <c r="E858" s="210"/>
      <c r="F858" s="210"/>
      <c r="G858" s="210"/>
      <c r="H858" s="210"/>
      <c r="I858" s="210"/>
      <c r="J858" s="210"/>
    </row>
    <row r="859" spans="2:10" ht="21.95" customHeight="1">
      <c r="B859" s="225"/>
      <c r="C859" s="210"/>
      <c r="D859" s="210"/>
      <c r="E859" s="210"/>
      <c r="F859" s="210"/>
      <c r="G859" s="210"/>
      <c r="H859" s="210"/>
      <c r="I859" s="210"/>
      <c r="J859" s="210"/>
    </row>
    <row r="860" spans="2:10" ht="21.95" customHeight="1">
      <c r="B860" s="225"/>
      <c r="C860" s="210"/>
      <c r="D860" s="210"/>
      <c r="E860" s="210"/>
      <c r="F860" s="210"/>
      <c r="G860" s="210"/>
      <c r="H860" s="210"/>
      <c r="I860" s="210"/>
      <c r="J860" s="210"/>
    </row>
    <row r="861" spans="2:10" ht="21.95" customHeight="1">
      <c r="B861" s="225"/>
      <c r="C861" s="210"/>
      <c r="D861" s="210"/>
      <c r="E861" s="210"/>
      <c r="F861" s="210"/>
      <c r="G861" s="210"/>
      <c r="H861" s="210"/>
      <c r="I861" s="210"/>
      <c r="J861" s="210"/>
    </row>
    <row r="862" spans="2:10" ht="21.95" customHeight="1">
      <c r="B862" s="225"/>
      <c r="C862" s="210"/>
      <c r="D862" s="210"/>
      <c r="E862" s="210"/>
      <c r="F862" s="210"/>
      <c r="G862" s="210"/>
      <c r="H862" s="210"/>
      <c r="I862" s="210"/>
      <c r="J862" s="210"/>
    </row>
    <row r="863" spans="2:10" ht="21.95" customHeight="1">
      <c r="B863" s="225"/>
      <c r="C863" s="210"/>
      <c r="D863" s="210"/>
      <c r="E863" s="210"/>
      <c r="F863" s="210"/>
      <c r="G863" s="210"/>
      <c r="H863" s="210"/>
      <c r="I863" s="210"/>
      <c r="J863" s="210"/>
    </row>
    <row r="864" spans="2:10" ht="21.95" customHeight="1">
      <c r="B864" s="225"/>
      <c r="C864" s="210"/>
      <c r="D864" s="210"/>
      <c r="E864" s="210"/>
      <c r="F864" s="210"/>
      <c r="G864" s="210"/>
      <c r="H864" s="210"/>
      <c r="I864" s="210"/>
      <c r="J864" s="210"/>
    </row>
    <row r="865" spans="2:10" ht="21.95" customHeight="1">
      <c r="B865" s="225"/>
      <c r="C865" s="210"/>
      <c r="D865" s="210"/>
      <c r="E865" s="210"/>
      <c r="F865" s="210"/>
      <c r="G865" s="210"/>
      <c r="H865" s="210"/>
      <c r="I865" s="210"/>
      <c r="J865" s="210"/>
    </row>
    <row r="866" spans="2:10" ht="21.95" customHeight="1">
      <c r="B866" s="225"/>
      <c r="C866" s="210"/>
      <c r="D866" s="210"/>
      <c r="E866" s="210"/>
      <c r="F866" s="210"/>
      <c r="G866" s="210"/>
      <c r="H866" s="210"/>
      <c r="I866" s="210"/>
      <c r="J866" s="210"/>
    </row>
    <row r="867" spans="2:10" ht="21.95" customHeight="1">
      <c r="B867" s="225"/>
      <c r="C867" s="210"/>
      <c r="D867" s="210"/>
      <c r="E867" s="210"/>
      <c r="F867" s="210"/>
      <c r="G867" s="210"/>
      <c r="H867" s="210"/>
      <c r="I867" s="210"/>
      <c r="J867" s="210"/>
    </row>
    <row r="868" spans="2:10" ht="21.95" customHeight="1">
      <c r="B868" s="225"/>
      <c r="C868" s="210"/>
      <c r="D868" s="210"/>
      <c r="E868" s="210"/>
      <c r="F868" s="210"/>
      <c r="G868" s="210"/>
      <c r="H868" s="210"/>
      <c r="I868" s="210"/>
      <c r="J868" s="210"/>
    </row>
    <row r="869" spans="2:10" ht="21.95" customHeight="1">
      <c r="B869" s="225"/>
      <c r="C869" s="210"/>
      <c r="D869" s="210"/>
      <c r="E869" s="210"/>
      <c r="F869" s="210"/>
      <c r="G869" s="210"/>
      <c r="H869" s="210"/>
      <c r="I869" s="210"/>
      <c r="J869" s="210"/>
    </row>
    <row r="870" spans="2:10" ht="21.95" customHeight="1">
      <c r="B870" s="225"/>
      <c r="C870" s="210"/>
      <c r="D870" s="210"/>
      <c r="E870" s="210"/>
      <c r="F870" s="210"/>
      <c r="G870" s="210"/>
      <c r="H870" s="210"/>
      <c r="I870" s="210"/>
      <c r="J870" s="210"/>
    </row>
    <row r="871" spans="2:10" ht="21.95" customHeight="1">
      <c r="B871" s="225"/>
      <c r="C871" s="210"/>
      <c r="D871" s="210"/>
      <c r="E871" s="210"/>
      <c r="F871" s="210"/>
      <c r="G871" s="210"/>
      <c r="H871" s="210"/>
      <c r="I871" s="210"/>
      <c r="J871" s="210"/>
    </row>
    <row r="872" spans="2:10" ht="21.95" customHeight="1">
      <c r="B872" s="225"/>
      <c r="C872" s="210"/>
      <c r="D872" s="210"/>
      <c r="E872" s="210"/>
      <c r="F872" s="210"/>
      <c r="G872" s="210"/>
      <c r="H872" s="210"/>
      <c r="I872" s="210"/>
      <c r="J872" s="210"/>
    </row>
    <row r="873" spans="2:10" ht="21.95" customHeight="1">
      <c r="B873" s="225"/>
      <c r="C873" s="210"/>
      <c r="D873" s="210"/>
      <c r="E873" s="210"/>
      <c r="F873" s="210"/>
      <c r="G873" s="210"/>
      <c r="H873" s="210"/>
      <c r="I873" s="210"/>
      <c r="J873" s="210"/>
    </row>
    <row r="874" spans="2:10" ht="21.95" customHeight="1">
      <c r="B874" s="225"/>
      <c r="C874" s="210"/>
      <c r="D874" s="210"/>
      <c r="E874" s="210"/>
      <c r="F874" s="210"/>
      <c r="G874" s="210"/>
      <c r="H874" s="210"/>
      <c r="I874" s="210"/>
      <c r="J874" s="210"/>
    </row>
    <row r="875" spans="2:10" ht="21.95" customHeight="1">
      <c r="B875" s="225"/>
      <c r="C875" s="210"/>
      <c r="D875" s="210"/>
      <c r="E875" s="210"/>
      <c r="F875" s="210"/>
      <c r="G875" s="210"/>
      <c r="H875" s="210"/>
      <c r="I875" s="210"/>
      <c r="J875" s="210"/>
    </row>
    <row r="876" spans="2:10" ht="21.95" customHeight="1">
      <c r="B876" s="225"/>
      <c r="C876" s="210"/>
      <c r="D876" s="210"/>
      <c r="E876" s="210"/>
      <c r="F876" s="210"/>
      <c r="G876" s="210"/>
      <c r="H876" s="210"/>
      <c r="I876" s="210"/>
      <c r="J876" s="210"/>
    </row>
    <row r="877" spans="2:10" ht="21.95" customHeight="1">
      <c r="B877" s="225"/>
      <c r="C877" s="210"/>
      <c r="D877" s="210"/>
      <c r="E877" s="210"/>
      <c r="F877" s="210"/>
      <c r="G877" s="210"/>
      <c r="H877" s="210"/>
      <c r="I877" s="210"/>
      <c r="J877" s="210"/>
    </row>
    <row r="878" spans="2:10" ht="21.95" customHeight="1">
      <c r="B878" s="225"/>
      <c r="C878" s="210"/>
      <c r="D878" s="210"/>
      <c r="E878" s="210"/>
      <c r="F878" s="210"/>
      <c r="G878" s="210"/>
      <c r="H878" s="210"/>
      <c r="I878" s="210"/>
      <c r="J878" s="210"/>
    </row>
    <row r="879" spans="2:10" ht="21.95" customHeight="1">
      <c r="B879" s="225"/>
      <c r="C879" s="210"/>
      <c r="D879" s="210"/>
      <c r="E879" s="210"/>
      <c r="F879" s="210"/>
      <c r="G879" s="210"/>
      <c r="H879" s="210"/>
      <c r="I879" s="210"/>
      <c r="J879" s="210"/>
    </row>
    <row r="880" spans="2:10" ht="21.95" customHeight="1">
      <c r="B880" s="225"/>
      <c r="C880" s="210"/>
      <c r="D880" s="210"/>
      <c r="E880" s="210"/>
      <c r="F880" s="210"/>
      <c r="G880" s="210"/>
      <c r="H880" s="210"/>
      <c r="I880" s="210"/>
      <c r="J880" s="210"/>
    </row>
    <row r="881" spans="2:10" ht="21.95" customHeight="1">
      <c r="B881" s="225"/>
      <c r="C881" s="210"/>
      <c r="D881" s="210"/>
      <c r="E881" s="210"/>
      <c r="F881" s="210"/>
      <c r="G881" s="210"/>
      <c r="H881" s="210"/>
      <c r="I881" s="210"/>
      <c r="J881" s="210"/>
    </row>
    <row r="882" spans="2:10" ht="21.95" customHeight="1">
      <c r="B882" s="225"/>
      <c r="C882" s="210"/>
      <c r="D882" s="210"/>
      <c r="E882" s="210"/>
      <c r="F882" s="210"/>
      <c r="G882" s="210"/>
      <c r="H882" s="210"/>
      <c r="I882" s="210"/>
      <c r="J882" s="210"/>
    </row>
    <row r="883" spans="2:10" ht="21.95" customHeight="1">
      <c r="B883" s="225"/>
      <c r="C883" s="210"/>
      <c r="D883" s="210"/>
      <c r="E883" s="210"/>
      <c r="F883" s="210"/>
      <c r="G883" s="210"/>
      <c r="H883" s="210"/>
      <c r="I883" s="210"/>
      <c r="J883" s="210"/>
    </row>
    <row r="884" spans="2:10" ht="21.95" customHeight="1">
      <c r="B884" s="225"/>
      <c r="C884" s="210"/>
      <c r="D884" s="210"/>
      <c r="E884" s="210"/>
      <c r="F884" s="210"/>
      <c r="G884" s="210"/>
      <c r="H884" s="210"/>
      <c r="I884" s="210"/>
      <c r="J884" s="210"/>
    </row>
    <row r="885" spans="2:10" ht="21.95" customHeight="1">
      <c r="B885" s="225"/>
      <c r="C885" s="210"/>
      <c r="D885" s="210"/>
      <c r="E885" s="210"/>
      <c r="F885" s="210"/>
      <c r="G885" s="210"/>
      <c r="H885" s="210"/>
      <c r="I885" s="210"/>
      <c r="J885" s="210"/>
    </row>
    <row r="886" spans="2:10" ht="21.95" customHeight="1">
      <c r="B886" s="225"/>
      <c r="C886" s="210"/>
      <c r="D886" s="210"/>
      <c r="E886" s="210"/>
      <c r="F886" s="210"/>
      <c r="G886" s="210"/>
      <c r="H886" s="210"/>
      <c r="I886" s="210"/>
      <c r="J886" s="210"/>
    </row>
    <row r="887" spans="2:10" ht="21.95" customHeight="1">
      <c r="B887" s="225"/>
      <c r="C887" s="210"/>
      <c r="D887" s="210"/>
      <c r="E887" s="210"/>
      <c r="F887" s="210"/>
      <c r="G887" s="210"/>
      <c r="H887" s="210"/>
      <c r="I887" s="210"/>
      <c r="J887" s="210"/>
    </row>
    <row r="888" spans="2:10" ht="21.95" customHeight="1">
      <c r="B888" s="225"/>
      <c r="C888" s="210"/>
      <c r="D888" s="210"/>
      <c r="E888" s="210"/>
      <c r="F888" s="210"/>
      <c r="G888" s="210"/>
      <c r="H888" s="210"/>
      <c r="I888" s="210"/>
      <c r="J888" s="210"/>
    </row>
    <row r="889" spans="2:10" ht="21.95" customHeight="1">
      <c r="B889" s="225"/>
      <c r="C889" s="210"/>
      <c r="D889" s="210"/>
      <c r="E889" s="210"/>
      <c r="F889" s="210"/>
      <c r="G889" s="210"/>
      <c r="H889" s="210"/>
      <c r="I889" s="210"/>
      <c r="J889" s="210"/>
    </row>
    <row r="890" spans="2:10" ht="21.95" customHeight="1">
      <c r="B890" s="225"/>
      <c r="C890" s="210"/>
      <c r="D890" s="210"/>
      <c r="E890" s="210"/>
      <c r="F890" s="210"/>
      <c r="G890" s="210"/>
      <c r="H890" s="210"/>
      <c r="I890" s="210"/>
      <c r="J890" s="210"/>
    </row>
    <row r="891" spans="2:10" ht="21.95" customHeight="1">
      <c r="B891" s="225"/>
      <c r="C891" s="210"/>
      <c r="D891" s="210"/>
      <c r="E891" s="210"/>
      <c r="F891" s="210"/>
      <c r="G891" s="210"/>
      <c r="H891" s="210"/>
      <c r="I891" s="210"/>
      <c r="J891" s="210"/>
    </row>
    <row r="892" spans="2:10" ht="21.95" customHeight="1">
      <c r="B892" s="225"/>
      <c r="C892" s="210"/>
      <c r="D892" s="210"/>
      <c r="E892" s="210"/>
      <c r="F892" s="210"/>
      <c r="G892" s="210"/>
      <c r="H892" s="210"/>
      <c r="I892" s="210"/>
      <c r="J892" s="210"/>
    </row>
    <row r="893" spans="2:10" ht="21.95" customHeight="1">
      <c r="B893" s="225"/>
      <c r="C893" s="210"/>
      <c r="D893" s="210"/>
      <c r="E893" s="210"/>
      <c r="F893" s="210"/>
      <c r="G893" s="210"/>
      <c r="H893" s="210"/>
      <c r="I893" s="210"/>
      <c r="J893" s="210"/>
    </row>
    <row r="894" spans="2:10" ht="21.95" customHeight="1">
      <c r="B894" s="225"/>
      <c r="C894" s="210"/>
      <c r="D894" s="210"/>
      <c r="E894" s="210"/>
      <c r="F894" s="210"/>
      <c r="G894" s="210"/>
      <c r="H894" s="210"/>
      <c r="I894" s="210"/>
      <c r="J894" s="210"/>
    </row>
    <row r="895" spans="2:10" ht="21.95" customHeight="1">
      <c r="B895" s="225"/>
      <c r="C895" s="210"/>
      <c r="D895" s="210"/>
      <c r="E895" s="210"/>
      <c r="F895" s="210"/>
      <c r="G895" s="210"/>
      <c r="H895" s="210"/>
      <c r="I895" s="210"/>
      <c r="J895" s="210"/>
    </row>
    <row r="896" spans="2:10" ht="21.95" customHeight="1">
      <c r="B896" s="225"/>
      <c r="C896" s="210"/>
      <c r="D896" s="210"/>
      <c r="E896" s="210"/>
      <c r="F896" s="210"/>
      <c r="G896" s="210"/>
      <c r="H896" s="210"/>
      <c r="I896" s="210"/>
      <c r="J896" s="210"/>
    </row>
    <row r="897" spans="2:10" ht="21.95" customHeight="1">
      <c r="B897" s="225"/>
      <c r="C897" s="210"/>
      <c r="D897" s="210"/>
      <c r="E897" s="210"/>
      <c r="F897" s="210"/>
      <c r="G897" s="210"/>
      <c r="H897" s="210"/>
      <c r="I897" s="210"/>
      <c r="J897" s="210"/>
    </row>
    <row r="898" spans="2:10" ht="21.95" customHeight="1">
      <c r="B898" s="225"/>
      <c r="C898" s="210"/>
      <c r="D898" s="210"/>
      <c r="E898" s="210"/>
      <c r="F898" s="210"/>
      <c r="G898" s="210"/>
      <c r="H898" s="210"/>
      <c r="I898" s="210"/>
      <c r="J898" s="210"/>
    </row>
    <row r="899" spans="2:10" ht="21.95" customHeight="1">
      <c r="B899" s="225"/>
      <c r="C899" s="210"/>
      <c r="D899" s="210"/>
      <c r="E899" s="210"/>
      <c r="F899" s="210"/>
      <c r="G899" s="210"/>
      <c r="H899" s="210"/>
      <c r="I899" s="210"/>
      <c r="J899" s="210"/>
    </row>
    <row r="900" spans="2:10" ht="21.95" customHeight="1">
      <c r="B900" s="225"/>
      <c r="C900" s="210"/>
      <c r="D900" s="210"/>
      <c r="E900" s="210"/>
      <c r="F900" s="210"/>
      <c r="G900" s="210"/>
      <c r="H900" s="210"/>
      <c r="I900" s="210"/>
      <c r="J900" s="210"/>
    </row>
    <row r="901" spans="2:10" ht="21.95" customHeight="1">
      <c r="B901" s="225"/>
      <c r="C901" s="210"/>
      <c r="D901" s="210"/>
      <c r="E901" s="210"/>
      <c r="F901" s="210"/>
      <c r="G901" s="210"/>
      <c r="H901" s="210"/>
      <c r="I901" s="210"/>
      <c r="J901" s="210"/>
    </row>
    <row r="902" spans="2:10" ht="21.95" customHeight="1">
      <c r="B902" s="225"/>
      <c r="C902" s="210"/>
      <c r="D902" s="210"/>
      <c r="E902" s="210"/>
      <c r="F902" s="210"/>
      <c r="G902" s="210"/>
      <c r="H902" s="210"/>
      <c r="I902" s="210"/>
      <c r="J902" s="210"/>
    </row>
    <row r="903" spans="2:10" ht="21.95" customHeight="1">
      <c r="B903" s="225"/>
      <c r="C903" s="210"/>
      <c r="D903" s="210"/>
      <c r="E903" s="210"/>
      <c r="F903" s="210"/>
      <c r="G903" s="210"/>
      <c r="H903" s="210"/>
      <c r="I903" s="210"/>
      <c r="J903" s="210"/>
    </row>
    <row r="904" spans="2:10" ht="21.95" customHeight="1">
      <c r="B904" s="225"/>
      <c r="C904" s="210"/>
      <c r="D904" s="210"/>
      <c r="E904" s="210"/>
      <c r="F904" s="210"/>
      <c r="G904" s="210"/>
      <c r="H904" s="210"/>
      <c r="I904" s="210"/>
      <c r="J904" s="210"/>
    </row>
    <row r="905" spans="2:10" ht="21.95" customHeight="1">
      <c r="B905" s="225"/>
      <c r="C905" s="210"/>
      <c r="D905" s="210"/>
      <c r="E905" s="210"/>
      <c r="F905" s="210"/>
      <c r="G905" s="210"/>
      <c r="H905" s="210"/>
      <c r="I905" s="210"/>
      <c r="J905" s="210"/>
    </row>
    <row r="906" spans="2:10" ht="21.95" customHeight="1">
      <c r="B906" s="225"/>
      <c r="C906" s="210"/>
      <c r="D906" s="210"/>
      <c r="E906" s="210"/>
      <c r="F906" s="210"/>
      <c r="G906" s="210"/>
      <c r="H906" s="210"/>
      <c r="I906" s="210"/>
      <c r="J906" s="210"/>
    </row>
    <row r="907" spans="2:10" ht="21.95" customHeight="1">
      <c r="B907" s="225"/>
      <c r="C907" s="210"/>
      <c r="D907" s="210"/>
      <c r="E907" s="210"/>
      <c r="F907" s="210"/>
      <c r="G907" s="210"/>
      <c r="H907" s="210"/>
      <c r="I907" s="210"/>
      <c r="J907" s="210"/>
    </row>
    <row r="908" spans="2:10" ht="21.95" customHeight="1">
      <c r="B908" s="225"/>
      <c r="C908" s="210"/>
      <c r="D908" s="210"/>
      <c r="E908" s="210"/>
      <c r="F908" s="210"/>
      <c r="G908" s="210"/>
      <c r="H908" s="210"/>
      <c r="I908" s="210"/>
      <c r="J908" s="210"/>
    </row>
    <row r="909" spans="2:10" ht="21.95" customHeight="1">
      <c r="B909" s="225"/>
      <c r="C909" s="210"/>
      <c r="D909" s="210"/>
      <c r="E909" s="210"/>
      <c r="F909" s="210"/>
      <c r="G909" s="210"/>
      <c r="H909" s="210"/>
      <c r="I909" s="210"/>
      <c r="J909" s="210"/>
    </row>
    <row r="910" spans="2:10" ht="21.95" customHeight="1">
      <c r="B910" s="225"/>
      <c r="C910" s="210"/>
      <c r="D910" s="210"/>
      <c r="E910" s="210"/>
      <c r="F910" s="210"/>
      <c r="G910" s="210"/>
      <c r="H910" s="210"/>
      <c r="I910" s="210"/>
      <c r="J910" s="210"/>
    </row>
    <row r="911" spans="2:10" ht="21.95" customHeight="1">
      <c r="B911" s="225"/>
      <c r="C911" s="210"/>
      <c r="D911" s="210"/>
      <c r="E911" s="210"/>
      <c r="F911" s="210"/>
      <c r="G911" s="210"/>
      <c r="H911" s="210"/>
      <c r="I911" s="210"/>
      <c r="J911" s="210"/>
    </row>
    <row r="912" spans="2:10" ht="21.95" customHeight="1">
      <c r="B912" s="225"/>
      <c r="C912" s="210"/>
      <c r="D912" s="210"/>
      <c r="E912" s="210"/>
      <c r="F912" s="210"/>
      <c r="G912" s="210"/>
      <c r="H912" s="210"/>
      <c r="I912" s="210"/>
      <c r="J912" s="210"/>
    </row>
    <row r="913" spans="2:10" ht="21.95" customHeight="1">
      <c r="B913" s="225"/>
      <c r="C913" s="210"/>
      <c r="D913" s="210"/>
      <c r="E913" s="210"/>
      <c r="F913" s="210"/>
      <c r="G913" s="210"/>
      <c r="H913" s="210"/>
      <c r="I913" s="210"/>
      <c r="J913" s="210"/>
    </row>
    <row r="914" spans="2:10" ht="21.95" customHeight="1">
      <c r="B914" s="225"/>
      <c r="C914" s="210"/>
      <c r="D914" s="210"/>
      <c r="E914" s="210"/>
      <c r="F914" s="210"/>
      <c r="G914" s="210"/>
      <c r="H914" s="210"/>
      <c r="I914" s="210"/>
      <c r="J914" s="210"/>
    </row>
    <row r="915" spans="2:10" ht="21.95" customHeight="1">
      <c r="B915" s="225"/>
      <c r="C915" s="210"/>
      <c r="D915" s="210"/>
      <c r="E915" s="210"/>
      <c r="F915" s="210"/>
      <c r="G915" s="210"/>
      <c r="H915" s="210"/>
      <c r="I915" s="210"/>
      <c r="J915" s="210"/>
    </row>
    <row r="916" spans="2:10" ht="21.95" customHeight="1">
      <c r="B916" s="225"/>
      <c r="C916" s="210"/>
      <c r="D916" s="210"/>
      <c r="E916" s="210"/>
      <c r="F916" s="210"/>
      <c r="G916" s="210"/>
      <c r="H916" s="210"/>
      <c r="I916" s="210"/>
      <c r="J916" s="210"/>
    </row>
    <row r="917" spans="2:10" ht="21.95" customHeight="1">
      <c r="B917" s="225"/>
      <c r="C917" s="210"/>
      <c r="D917" s="210"/>
      <c r="E917" s="210"/>
      <c r="F917" s="210"/>
      <c r="G917" s="210"/>
      <c r="H917" s="210"/>
      <c r="I917" s="210"/>
      <c r="J917" s="210"/>
    </row>
    <row r="918" spans="2:10" ht="21.95" customHeight="1">
      <c r="B918" s="225"/>
      <c r="C918" s="210"/>
      <c r="D918" s="210"/>
      <c r="E918" s="210"/>
      <c r="F918" s="210"/>
      <c r="G918" s="210"/>
      <c r="H918" s="210"/>
      <c r="I918" s="210"/>
      <c r="J918" s="210"/>
    </row>
    <row r="919" spans="2:10" ht="21.95" customHeight="1">
      <c r="B919" s="225"/>
      <c r="C919" s="210"/>
      <c r="D919" s="210"/>
      <c r="E919" s="210"/>
      <c r="F919" s="210"/>
      <c r="G919" s="210"/>
      <c r="H919" s="210"/>
      <c r="I919" s="210"/>
      <c r="J919" s="210"/>
    </row>
    <row r="920" spans="2:10" ht="21.95" customHeight="1">
      <c r="B920" s="225"/>
      <c r="C920" s="210"/>
      <c r="D920" s="210"/>
      <c r="E920" s="210"/>
      <c r="F920" s="210"/>
      <c r="G920" s="210"/>
      <c r="H920" s="210"/>
      <c r="I920" s="210"/>
      <c r="J920" s="210"/>
    </row>
    <row r="921" spans="2:10" ht="21.95" customHeight="1">
      <c r="B921" s="225"/>
      <c r="C921" s="210"/>
      <c r="D921" s="210"/>
      <c r="E921" s="210"/>
      <c r="F921" s="210"/>
      <c r="G921" s="210"/>
      <c r="H921" s="210"/>
      <c r="I921" s="210"/>
      <c r="J921" s="210"/>
    </row>
    <row r="922" spans="2:10" ht="21.95" customHeight="1">
      <c r="B922" s="225"/>
      <c r="C922" s="210"/>
      <c r="D922" s="210"/>
      <c r="E922" s="210"/>
      <c r="F922" s="210"/>
      <c r="G922" s="210"/>
      <c r="H922" s="210"/>
      <c r="I922" s="210"/>
      <c r="J922" s="210"/>
    </row>
    <row r="923" spans="2:10" ht="21.95" customHeight="1">
      <c r="B923" s="225"/>
      <c r="C923" s="210"/>
      <c r="D923" s="210"/>
      <c r="E923" s="210"/>
      <c r="F923" s="210"/>
      <c r="G923" s="210"/>
      <c r="H923" s="210"/>
      <c r="I923" s="210"/>
      <c r="J923" s="210"/>
    </row>
    <row r="924" spans="2:10" ht="21.95" customHeight="1">
      <c r="B924" s="225"/>
      <c r="C924" s="210"/>
      <c r="D924" s="210"/>
      <c r="E924" s="210"/>
      <c r="F924" s="210"/>
      <c r="G924" s="210"/>
      <c r="H924" s="210"/>
      <c r="I924" s="210"/>
      <c r="J924" s="210"/>
    </row>
    <row r="925" spans="2:10" ht="21.95" customHeight="1">
      <c r="B925" s="225"/>
      <c r="C925" s="210"/>
      <c r="D925" s="210"/>
      <c r="E925" s="210"/>
      <c r="F925" s="210"/>
      <c r="G925" s="210"/>
      <c r="H925" s="210"/>
      <c r="I925" s="210"/>
      <c r="J925" s="210"/>
    </row>
    <row r="926" spans="2:10" ht="21.95" customHeight="1">
      <c r="B926" s="225"/>
      <c r="C926" s="210"/>
      <c r="D926" s="210"/>
      <c r="E926" s="210"/>
      <c r="F926" s="210"/>
      <c r="G926" s="210"/>
      <c r="H926" s="210"/>
      <c r="I926" s="210"/>
      <c r="J926" s="210"/>
    </row>
    <row r="927" spans="2:10" ht="21.95" customHeight="1">
      <c r="B927" s="225"/>
      <c r="C927" s="210"/>
      <c r="D927" s="210"/>
      <c r="E927" s="210"/>
      <c r="F927" s="210"/>
      <c r="G927" s="210"/>
      <c r="H927" s="210"/>
      <c r="I927" s="210"/>
      <c r="J927" s="210"/>
    </row>
    <row r="928" spans="2:10" ht="21.95" customHeight="1">
      <c r="B928" s="225"/>
      <c r="C928" s="210"/>
      <c r="D928" s="210"/>
      <c r="E928" s="210"/>
      <c r="F928" s="210"/>
      <c r="G928" s="210"/>
      <c r="H928" s="210"/>
      <c r="I928" s="210"/>
      <c r="J928" s="210"/>
    </row>
    <row r="929" spans="2:10" ht="21.95" customHeight="1">
      <c r="B929" s="225"/>
      <c r="C929" s="210"/>
      <c r="D929" s="210"/>
      <c r="E929" s="210"/>
      <c r="F929" s="210"/>
      <c r="G929" s="210"/>
      <c r="H929" s="210"/>
      <c r="I929" s="210"/>
      <c r="J929" s="210"/>
    </row>
    <row r="930" spans="2:10" ht="21.95" customHeight="1">
      <c r="B930" s="225"/>
      <c r="C930" s="210"/>
      <c r="D930" s="210"/>
      <c r="E930" s="210"/>
      <c r="F930" s="210"/>
      <c r="G930" s="210"/>
      <c r="H930" s="210"/>
      <c r="I930" s="210"/>
      <c r="J930" s="210"/>
    </row>
    <row r="931" spans="2:10" ht="21.95" customHeight="1">
      <c r="B931" s="225"/>
      <c r="C931" s="210"/>
      <c r="D931" s="210"/>
      <c r="E931" s="210"/>
      <c r="F931" s="210"/>
      <c r="G931" s="210"/>
      <c r="H931" s="210"/>
      <c r="I931" s="210"/>
      <c r="J931" s="210"/>
    </row>
    <row r="932" spans="2:10" ht="21.95" customHeight="1">
      <c r="B932" s="225"/>
      <c r="C932" s="210"/>
      <c r="D932" s="210"/>
      <c r="E932" s="210"/>
      <c r="F932" s="210"/>
      <c r="G932" s="210"/>
      <c r="H932" s="210"/>
      <c r="I932" s="210"/>
      <c r="J932" s="210"/>
    </row>
    <row r="933" spans="2:10" ht="21.95" customHeight="1">
      <c r="B933" s="225"/>
      <c r="C933" s="210"/>
      <c r="D933" s="210"/>
      <c r="E933" s="210"/>
      <c r="F933" s="210"/>
      <c r="G933" s="210"/>
      <c r="H933" s="210"/>
      <c r="I933" s="210"/>
      <c r="J933" s="210"/>
    </row>
    <row r="934" spans="2:10" ht="21.95" customHeight="1">
      <c r="B934" s="225"/>
      <c r="C934" s="210"/>
      <c r="D934" s="210"/>
      <c r="E934" s="210"/>
      <c r="F934" s="210"/>
      <c r="G934" s="210"/>
      <c r="H934" s="210"/>
      <c r="I934" s="210"/>
      <c r="J934" s="210"/>
    </row>
    <row r="935" spans="2:10" ht="21.95" customHeight="1">
      <c r="B935" s="225"/>
      <c r="C935" s="210"/>
      <c r="D935" s="210"/>
      <c r="E935" s="210"/>
      <c r="F935" s="210"/>
      <c r="G935" s="210"/>
      <c r="H935" s="210"/>
      <c r="I935" s="210"/>
      <c r="J935" s="210"/>
    </row>
    <row r="936" spans="2:10" ht="21.95" customHeight="1">
      <c r="B936" s="225"/>
      <c r="C936" s="210"/>
      <c r="D936" s="210"/>
      <c r="E936" s="210"/>
      <c r="F936" s="210"/>
      <c r="G936" s="210"/>
      <c r="H936" s="210"/>
      <c r="I936" s="210"/>
      <c r="J936" s="210"/>
    </row>
    <row r="937" spans="2:10" ht="21.95" customHeight="1">
      <c r="B937" s="225"/>
      <c r="C937" s="210"/>
      <c r="D937" s="210"/>
      <c r="E937" s="210"/>
      <c r="F937" s="210"/>
      <c r="G937" s="210"/>
      <c r="H937" s="210"/>
      <c r="I937" s="210"/>
      <c r="J937" s="210"/>
    </row>
    <row r="938" spans="2:10" ht="21.95" customHeight="1">
      <c r="B938" s="225"/>
      <c r="C938" s="210"/>
      <c r="D938" s="210"/>
      <c r="E938" s="210"/>
      <c r="F938" s="210"/>
      <c r="G938" s="210"/>
      <c r="H938" s="210"/>
      <c r="I938" s="210"/>
      <c r="J938" s="210"/>
    </row>
    <row r="939" spans="2:10" ht="21.95" customHeight="1">
      <c r="B939" s="225"/>
      <c r="C939" s="210"/>
      <c r="D939" s="210"/>
      <c r="E939" s="210"/>
      <c r="F939" s="210"/>
      <c r="G939" s="210"/>
      <c r="H939" s="210"/>
      <c r="I939" s="210"/>
      <c r="J939" s="210"/>
    </row>
    <row r="940" spans="2:10" ht="21.95" customHeight="1">
      <c r="B940" s="225"/>
      <c r="C940" s="210"/>
      <c r="D940" s="210"/>
      <c r="E940" s="210"/>
      <c r="F940" s="210"/>
      <c r="G940" s="210"/>
      <c r="H940" s="210"/>
      <c r="I940" s="210"/>
      <c r="J940" s="210"/>
    </row>
    <row r="941" spans="2:10" ht="21.95" customHeight="1">
      <c r="B941" s="225"/>
      <c r="C941" s="210"/>
      <c r="D941" s="210"/>
      <c r="E941" s="210"/>
      <c r="F941" s="210"/>
      <c r="G941" s="210"/>
      <c r="H941" s="210"/>
      <c r="I941" s="210"/>
      <c r="J941" s="210"/>
    </row>
    <row r="942" spans="2:10" ht="21.95" customHeight="1">
      <c r="B942" s="225"/>
      <c r="C942" s="210"/>
      <c r="D942" s="210"/>
      <c r="E942" s="210"/>
      <c r="F942" s="210"/>
      <c r="G942" s="210"/>
      <c r="H942" s="210"/>
      <c r="I942" s="210"/>
      <c r="J942" s="210"/>
    </row>
    <row r="943" spans="2:10" ht="21.95" customHeight="1">
      <c r="B943" s="225"/>
      <c r="C943" s="210"/>
      <c r="D943" s="210"/>
      <c r="E943" s="210"/>
      <c r="F943" s="210"/>
      <c r="G943" s="210"/>
      <c r="H943" s="210"/>
      <c r="I943" s="210"/>
      <c r="J943" s="210"/>
    </row>
    <row r="944" spans="2:10" ht="21.95" customHeight="1">
      <c r="B944" s="225"/>
      <c r="C944" s="210"/>
      <c r="D944" s="210"/>
      <c r="E944" s="210"/>
      <c r="F944" s="210"/>
      <c r="G944" s="210"/>
      <c r="H944" s="210"/>
      <c r="I944" s="210"/>
      <c r="J944" s="210"/>
    </row>
    <row r="945" spans="2:10" ht="21.95" customHeight="1">
      <c r="B945" s="225"/>
      <c r="C945" s="210"/>
      <c r="D945" s="210"/>
      <c r="E945" s="210"/>
      <c r="F945" s="210"/>
      <c r="G945" s="210"/>
      <c r="H945" s="210"/>
      <c r="I945" s="210"/>
      <c r="J945" s="210"/>
    </row>
    <row r="946" spans="2:10" ht="21.95" customHeight="1">
      <c r="B946" s="225"/>
      <c r="C946" s="210"/>
      <c r="D946" s="210"/>
      <c r="E946" s="210"/>
      <c r="F946" s="210"/>
      <c r="G946" s="210"/>
      <c r="H946" s="210"/>
      <c r="I946" s="210"/>
      <c r="J946" s="210"/>
    </row>
    <row r="947" spans="2:10" ht="21.95" customHeight="1">
      <c r="B947" s="225"/>
      <c r="C947" s="210"/>
      <c r="D947" s="210"/>
      <c r="E947" s="210"/>
      <c r="F947" s="210"/>
      <c r="G947" s="210"/>
      <c r="H947" s="210"/>
      <c r="I947" s="210"/>
      <c r="J947" s="210"/>
    </row>
    <row r="948" spans="2:10" ht="21.95" customHeight="1">
      <c r="B948" s="225"/>
      <c r="C948" s="210"/>
      <c r="D948" s="210"/>
      <c r="E948" s="210"/>
      <c r="F948" s="210"/>
      <c r="G948" s="210"/>
      <c r="H948" s="210"/>
      <c r="I948" s="210"/>
      <c r="J948" s="210"/>
    </row>
    <row r="949" spans="2:10" ht="21.95" customHeight="1">
      <c r="B949" s="225"/>
      <c r="C949" s="210"/>
      <c r="D949" s="210"/>
      <c r="E949" s="210"/>
      <c r="F949" s="210"/>
      <c r="G949" s="210"/>
      <c r="H949" s="210"/>
      <c r="I949" s="210"/>
      <c r="J949" s="210"/>
    </row>
    <row r="950" spans="2:10" ht="21.95" customHeight="1">
      <c r="B950" s="225"/>
      <c r="C950" s="210"/>
      <c r="D950" s="210"/>
      <c r="E950" s="210"/>
      <c r="F950" s="210"/>
      <c r="G950" s="210"/>
      <c r="H950" s="210"/>
      <c r="I950" s="210"/>
      <c r="J950" s="210"/>
    </row>
    <row r="951" spans="2:10" ht="21.95" customHeight="1">
      <c r="B951" s="225"/>
      <c r="C951" s="210"/>
      <c r="D951" s="210"/>
      <c r="E951" s="210"/>
      <c r="F951" s="210"/>
      <c r="G951" s="210"/>
      <c r="H951" s="210"/>
      <c r="I951" s="210"/>
      <c r="J951" s="210"/>
    </row>
    <row r="952" spans="2:10" ht="21.95" customHeight="1">
      <c r="B952" s="225"/>
      <c r="C952" s="210"/>
      <c r="D952" s="210"/>
      <c r="E952" s="210"/>
      <c r="F952" s="210"/>
      <c r="G952" s="210"/>
      <c r="H952" s="210"/>
      <c r="I952" s="210"/>
      <c r="J952" s="210"/>
    </row>
    <row r="953" spans="2:10" ht="21.95" customHeight="1">
      <c r="B953" s="225"/>
      <c r="C953" s="210"/>
      <c r="D953" s="210"/>
      <c r="E953" s="210"/>
      <c r="F953" s="210"/>
      <c r="G953" s="210"/>
      <c r="H953" s="210"/>
      <c r="I953" s="210"/>
      <c r="J953" s="210"/>
    </row>
    <row r="954" spans="2:10" ht="21.95" customHeight="1">
      <c r="B954" s="225"/>
      <c r="C954" s="210"/>
      <c r="D954" s="210"/>
      <c r="E954" s="210"/>
      <c r="F954" s="210"/>
      <c r="G954" s="210"/>
      <c r="H954" s="210"/>
      <c r="I954" s="210"/>
      <c r="J954" s="210"/>
    </row>
    <row r="955" spans="2:10" ht="21.95" customHeight="1">
      <c r="B955" s="225"/>
      <c r="C955" s="210"/>
      <c r="D955" s="210"/>
      <c r="E955" s="210"/>
      <c r="F955" s="210"/>
      <c r="G955" s="210"/>
      <c r="H955" s="210"/>
      <c r="I955" s="210"/>
      <c r="J955" s="210"/>
    </row>
    <row r="956" spans="2:10" ht="21.95" customHeight="1">
      <c r="B956" s="225"/>
      <c r="C956" s="210"/>
      <c r="D956" s="210"/>
      <c r="E956" s="210"/>
      <c r="F956" s="210"/>
      <c r="G956" s="210"/>
      <c r="H956" s="210"/>
      <c r="I956" s="210"/>
      <c r="J956" s="210"/>
    </row>
    <row r="957" spans="2:10" ht="21.95" customHeight="1">
      <c r="B957" s="225"/>
      <c r="C957" s="210"/>
      <c r="D957" s="210"/>
      <c r="E957" s="210"/>
      <c r="F957" s="210"/>
      <c r="G957" s="210"/>
      <c r="H957" s="210"/>
      <c r="I957" s="210"/>
      <c r="J957" s="210"/>
    </row>
    <row r="958" spans="2:10" ht="21.95" customHeight="1">
      <c r="B958" s="225"/>
      <c r="C958" s="210"/>
      <c r="D958" s="210"/>
      <c r="E958" s="210"/>
      <c r="F958" s="210"/>
      <c r="G958" s="210"/>
      <c r="H958" s="210"/>
      <c r="I958" s="210"/>
      <c r="J958" s="210"/>
    </row>
    <row r="959" spans="2:10" ht="21.95" customHeight="1">
      <c r="B959" s="225"/>
      <c r="C959" s="210"/>
      <c r="D959" s="210"/>
      <c r="E959" s="210"/>
      <c r="F959" s="210"/>
      <c r="G959" s="210"/>
      <c r="H959" s="210"/>
      <c r="I959" s="210"/>
      <c r="J959" s="210"/>
    </row>
    <row r="960" spans="2:10" ht="21.95" customHeight="1">
      <c r="B960" s="225"/>
      <c r="C960" s="210"/>
      <c r="D960" s="210"/>
      <c r="E960" s="210"/>
      <c r="F960" s="210"/>
      <c r="G960" s="210"/>
      <c r="H960" s="210"/>
      <c r="I960" s="210"/>
      <c r="J960" s="210"/>
    </row>
    <row r="961" spans="2:10" ht="21.95" customHeight="1">
      <c r="B961" s="225"/>
      <c r="C961" s="210"/>
      <c r="D961" s="210"/>
      <c r="E961" s="210"/>
      <c r="F961" s="210"/>
      <c r="G961" s="210"/>
      <c r="H961" s="210"/>
      <c r="I961" s="210"/>
      <c r="J961" s="210"/>
    </row>
    <row r="962" spans="2:10" ht="21.95" customHeight="1">
      <c r="B962" s="225"/>
      <c r="C962" s="210"/>
      <c r="D962" s="210"/>
      <c r="E962" s="210"/>
      <c r="F962" s="210"/>
      <c r="G962" s="210"/>
      <c r="H962" s="210"/>
      <c r="I962" s="210"/>
      <c r="J962" s="210"/>
    </row>
    <row r="963" spans="2:10" ht="21.95" customHeight="1">
      <c r="B963" s="225"/>
      <c r="C963" s="210"/>
      <c r="D963" s="210"/>
      <c r="E963" s="210"/>
      <c r="F963" s="210"/>
      <c r="G963" s="210"/>
      <c r="H963" s="210"/>
      <c r="I963" s="210"/>
      <c r="J963" s="210"/>
    </row>
    <row r="964" spans="2:10" ht="21.95" customHeight="1">
      <c r="B964" s="225"/>
      <c r="C964" s="210"/>
      <c r="D964" s="210"/>
      <c r="E964" s="210"/>
      <c r="F964" s="210"/>
      <c r="G964" s="210"/>
      <c r="H964" s="210"/>
      <c r="I964" s="210"/>
      <c r="J964" s="210"/>
    </row>
    <row r="965" spans="2:10" ht="21.95" customHeight="1">
      <c r="B965" s="225"/>
      <c r="C965" s="210"/>
      <c r="D965" s="210"/>
      <c r="E965" s="210"/>
      <c r="F965" s="210"/>
      <c r="G965" s="210"/>
      <c r="H965" s="210"/>
      <c r="I965" s="210"/>
      <c r="J965" s="210"/>
    </row>
    <row r="966" spans="2:10" ht="21.95" customHeight="1">
      <c r="B966" s="225"/>
      <c r="C966" s="210"/>
      <c r="D966" s="210"/>
      <c r="E966" s="210"/>
      <c r="F966" s="210"/>
      <c r="G966" s="210"/>
      <c r="H966" s="210"/>
      <c r="I966" s="210"/>
      <c r="J966" s="210"/>
    </row>
    <row r="967" spans="2:10" ht="21.95" customHeight="1">
      <c r="B967" s="225"/>
      <c r="C967" s="210"/>
      <c r="D967" s="210"/>
      <c r="E967" s="210"/>
      <c r="F967" s="210"/>
      <c r="G967" s="210"/>
      <c r="H967" s="210"/>
      <c r="I967" s="210"/>
      <c r="J967" s="210"/>
    </row>
    <row r="968" spans="2:10" ht="21.95" customHeight="1">
      <c r="B968" s="225"/>
      <c r="C968" s="210"/>
      <c r="D968" s="210"/>
      <c r="E968" s="210"/>
      <c r="F968" s="210"/>
      <c r="G968" s="210"/>
      <c r="H968" s="210"/>
      <c r="I968" s="210"/>
      <c r="J968" s="210"/>
    </row>
    <row r="969" spans="2:10" ht="21.95" customHeight="1">
      <c r="B969" s="225"/>
      <c r="C969" s="210"/>
      <c r="D969" s="210"/>
      <c r="E969" s="210"/>
      <c r="F969" s="210"/>
      <c r="G969" s="210"/>
      <c r="H969" s="210"/>
      <c r="I969" s="210"/>
      <c r="J969" s="210"/>
    </row>
    <row r="970" spans="2:10" ht="21.95" customHeight="1">
      <c r="B970" s="225"/>
      <c r="C970" s="210"/>
      <c r="D970" s="210"/>
      <c r="E970" s="210"/>
      <c r="F970" s="210"/>
      <c r="G970" s="210"/>
      <c r="H970" s="210"/>
      <c r="I970" s="210"/>
      <c r="J970" s="210"/>
    </row>
    <row r="971" spans="2:10" ht="21.95" customHeight="1">
      <c r="B971" s="225"/>
      <c r="C971" s="210"/>
      <c r="D971" s="210"/>
      <c r="E971" s="210"/>
      <c r="F971" s="210"/>
      <c r="G971" s="210"/>
      <c r="H971" s="210"/>
      <c r="I971" s="210"/>
      <c r="J971" s="210"/>
    </row>
    <row r="972" spans="2:10" ht="21.95" customHeight="1">
      <c r="B972" s="225"/>
      <c r="C972" s="210"/>
      <c r="D972" s="210"/>
      <c r="E972" s="210"/>
      <c r="F972" s="210"/>
      <c r="G972" s="210"/>
      <c r="H972" s="210"/>
      <c r="I972" s="210"/>
      <c r="J972" s="210"/>
    </row>
    <row r="973" spans="2:10" ht="21.95" customHeight="1">
      <c r="B973" s="225"/>
      <c r="C973" s="210"/>
      <c r="D973" s="210"/>
      <c r="E973" s="210"/>
      <c r="F973" s="210"/>
      <c r="G973" s="210"/>
      <c r="H973" s="210"/>
      <c r="I973" s="210"/>
      <c r="J973" s="210"/>
    </row>
    <row r="974" spans="2:10" ht="21.95" customHeight="1">
      <c r="B974" s="225"/>
      <c r="C974" s="210"/>
      <c r="D974" s="210"/>
      <c r="E974" s="210"/>
      <c r="F974" s="210"/>
      <c r="G974" s="210"/>
      <c r="H974" s="210"/>
      <c r="I974" s="210"/>
      <c r="J974" s="210"/>
    </row>
    <row r="975" spans="2:10" ht="21.95" customHeight="1">
      <c r="B975" s="225"/>
      <c r="C975" s="210"/>
      <c r="D975" s="210"/>
      <c r="E975" s="210"/>
      <c r="F975" s="210"/>
      <c r="G975" s="210"/>
      <c r="H975" s="210"/>
      <c r="I975" s="210"/>
      <c r="J975" s="210"/>
    </row>
    <row r="976" spans="2:10" ht="21.95" customHeight="1">
      <c r="B976" s="225"/>
      <c r="C976" s="210"/>
      <c r="D976" s="210"/>
      <c r="E976" s="210"/>
      <c r="F976" s="210"/>
      <c r="G976" s="210"/>
      <c r="H976" s="210"/>
      <c r="I976" s="210"/>
      <c r="J976" s="210"/>
    </row>
    <row r="977" spans="2:10" ht="21.95" customHeight="1">
      <c r="B977" s="225"/>
      <c r="C977" s="210"/>
      <c r="D977" s="210"/>
      <c r="E977" s="210"/>
      <c r="F977" s="210"/>
      <c r="G977" s="210"/>
      <c r="H977" s="210"/>
      <c r="I977" s="210"/>
      <c r="J977" s="210"/>
    </row>
    <row r="978" spans="2:10" ht="21.95" customHeight="1">
      <c r="B978" s="225"/>
      <c r="C978" s="210"/>
      <c r="D978" s="210"/>
      <c r="E978" s="210"/>
      <c r="F978" s="210"/>
      <c r="G978" s="210"/>
      <c r="H978" s="210"/>
      <c r="I978" s="210"/>
      <c r="J978" s="210"/>
    </row>
    <row r="979" spans="2:10" ht="21.95" customHeight="1">
      <c r="B979" s="225"/>
      <c r="C979" s="210"/>
      <c r="D979" s="210"/>
      <c r="E979" s="210"/>
      <c r="F979" s="210"/>
      <c r="G979" s="210"/>
      <c r="H979" s="210"/>
      <c r="I979" s="210"/>
      <c r="J979" s="210"/>
    </row>
    <row r="980" spans="2:10" ht="21.95" customHeight="1">
      <c r="B980" s="225"/>
      <c r="C980" s="210"/>
      <c r="D980" s="210"/>
      <c r="E980" s="210"/>
      <c r="F980" s="210"/>
      <c r="G980" s="210"/>
      <c r="H980" s="210"/>
      <c r="I980" s="210"/>
      <c r="J980" s="210"/>
    </row>
    <row r="981" spans="2:10" ht="21.95" customHeight="1">
      <c r="B981" s="225"/>
      <c r="C981" s="210"/>
      <c r="D981" s="210"/>
      <c r="E981" s="210"/>
      <c r="F981" s="210"/>
      <c r="G981" s="210"/>
      <c r="H981" s="210"/>
      <c r="I981" s="210"/>
      <c r="J981" s="210"/>
    </row>
    <row r="982" spans="2:10" ht="21.95" customHeight="1">
      <c r="B982" s="225"/>
      <c r="C982" s="210"/>
      <c r="D982" s="210"/>
      <c r="E982" s="210"/>
      <c r="F982" s="210"/>
      <c r="G982" s="210"/>
      <c r="H982" s="210"/>
      <c r="I982" s="210"/>
      <c r="J982" s="210"/>
    </row>
    <row r="983" spans="2:10" ht="21.95" customHeight="1">
      <c r="B983" s="225"/>
      <c r="C983" s="210"/>
      <c r="D983" s="210"/>
      <c r="E983" s="210"/>
      <c r="F983" s="210"/>
      <c r="G983" s="210"/>
      <c r="H983" s="210"/>
      <c r="I983" s="210"/>
      <c r="J983" s="210"/>
    </row>
    <row r="984" spans="2:10" ht="21.95" customHeight="1">
      <c r="B984" s="225"/>
      <c r="C984" s="210"/>
      <c r="D984" s="210"/>
      <c r="E984" s="210"/>
      <c r="F984" s="210"/>
      <c r="G984" s="210"/>
      <c r="H984" s="210"/>
      <c r="I984" s="210"/>
      <c r="J984" s="210"/>
    </row>
    <row r="985" spans="2:10" ht="21.95" customHeight="1">
      <c r="B985" s="225"/>
      <c r="C985" s="210"/>
      <c r="D985" s="210"/>
      <c r="E985" s="210"/>
      <c r="F985" s="210"/>
      <c r="G985" s="210"/>
      <c r="H985" s="210"/>
      <c r="I985" s="210"/>
      <c r="J985" s="210"/>
    </row>
    <row r="986" spans="2:10" ht="21.95" customHeight="1">
      <c r="B986" s="225"/>
      <c r="C986" s="210"/>
      <c r="D986" s="210"/>
      <c r="E986" s="210"/>
      <c r="F986" s="210"/>
      <c r="G986" s="210"/>
      <c r="H986" s="210"/>
      <c r="I986" s="210"/>
      <c r="J986" s="210"/>
    </row>
    <row r="987" spans="2:10" ht="21.95" customHeight="1">
      <c r="B987" s="225"/>
      <c r="C987" s="210"/>
      <c r="D987" s="210"/>
      <c r="E987" s="210"/>
      <c r="F987" s="210"/>
      <c r="G987" s="210"/>
      <c r="H987" s="210"/>
      <c r="I987" s="210"/>
      <c r="J987" s="210"/>
    </row>
    <row r="988" spans="2:10" ht="21.95" customHeight="1">
      <c r="B988" s="225"/>
      <c r="C988" s="210"/>
      <c r="D988" s="210"/>
      <c r="E988" s="210"/>
      <c r="F988" s="210"/>
      <c r="G988" s="210"/>
      <c r="H988" s="210"/>
      <c r="I988" s="210"/>
      <c r="J988" s="210"/>
    </row>
    <row r="989" spans="2:10" ht="21.95" customHeight="1">
      <c r="B989" s="225"/>
      <c r="C989" s="210"/>
      <c r="D989" s="210"/>
      <c r="E989" s="210"/>
      <c r="F989" s="210"/>
      <c r="G989" s="210"/>
      <c r="H989" s="210"/>
      <c r="I989" s="210"/>
      <c r="J989" s="210"/>
    </row>
    <row r="990" spans="2:10" ht="21.95" customHeight="1">
      <c r="B990" s="225"/>
      <c r="C990" s="210"/>
      <c r="D990" s="210"/>
      <c r="E990" s="210"/>
      <c r="F990" s="210"/>
      <c r="G990" s="210"/>
      <c r="H990" s="210"/>
      <c r="I990" s="210"/>
      <c r="J990" s="210"/>
    </row>
    <row r="991" spans="2:10" ht="21.95" customHeight="1">
      <c r="B991" s="225"/>
      <c r="C991" s="210"/>
      <c r="D991" s="210"/>
      <c r="E991" s="210"/>
      <c r="F991" s="210"/>
      <c r="G991" s="210"/>
      <c r="H991" s="210"/>
      <c r="I991" s="210"/>
      <c r="J991" s="210"/>
    </row>
    <row r="992" spans="2:10" ht="21.95" customHeight="1">
      <c r="B992" s="225"/>
      <c r="C992" s="210"/>
      <c r="D992" s="210"/>
      <c r="E992" s="210"/>
      <c r="F992" s="210"/>
      <c r="G992" s="210"/>
      <c r="H992" s="210"/>
      <c r="I992" s="210"/>
      <c r="J992" s="210"/>
    </row>
    <row r="993" spans="2:10" ht="21.95" customHeight="1">
      <c r="B993" s="225"/>
      <c r="C993" s="210"/>
      <c r="D993" s="210"/>
      <c r="E993" s="210"/>
      <c r="F993" s="210"/>
      <c r="G993" s="210"/>
      <c r="H993" s="210"/>
      <c r="I993" s="210"/>
      <c r="J993" s="210"/>
    </row>
    <row r="994" spans="2:10" ht="21.95" customHeight="1">
      <c r="B994" s="225"/>
      <c r="C994" s="210"/>
      <c r="D994" s="210"/>
      <c r="E994" s="210"/>
      <c r="F994" s="210"/>
      <c r="G994" s="210"/>
      <c r="H994" s="210"/>
      <c r="I994" s="210"/>
      <c r="J994" s="210"/>
    </row>
    <row r="995" spans="2:10" ht="21.95" customHeight="1">
      <c r="B995" s="225"/>
      <c r="C995" s="210"/>
      <c r="D995" s="210"/>
      <c r="E995" s="210"/>
      <c r="F995" s="210"/>
      <c r="G995" s="210"/>
      <c r="H995" s="210"/>
      <c r="I995" s="210"/>
      <c r="J995" s="210"/>
    </row>
    <row r="996" spans="2:10" ht="21.95" customHeight="1">
      <c r="B996" s="225"/>
      <c r="C996" s="210"/>
      <c r="D996" s="210"/>
      <c r="E996" s="210"/>
      <c r="F996" s="210"/>
      <c r="G996" s="210"/>
      <c r="H996" s="210"/>
      <c r="I996" s="210"/>
      <c r="J996" s="210"/>
    </row>
    <row r="997" spans="2:10" ht="21.95" customHeight="1">
      <c r="B997" s="225"/>
      <c r="C997" s="210"/>
      <c r="D997" s="210"/>
      <c r="E997" s="210"/>
      <c r="F997" s="210"/>
      <c r="G997" s="210"/>
      <c r="H997" s="210"/>
      <c r="I997" s="210"/>
      <c r="J997" s="210"/>
    </row>
    <row r="998" spans="2:10" ht="21.95" customHeight="1">
      <c r="B998" s="225"/>
      <c r="C998" s="210"/>
      <c r="D998" s="210"/>
      <c r="E998" s="210"/>
      <c r="F998" s="210"/>
      <c r="G998" s="210"/>
      <c r="H998" s="210"/>
      <c r="I998" s="210"/>
      <c r="J998" s="210"/>
    </row>
    <row r="999" spans="2:10" ht="21.95" customHeight="1">
      <c r="B999" s="225"/>
      <c r="C999" s="210"/>
      <c r="D999" s="210"/>
      <c r="E999" s="210"/>
      <c r="F999" s="210"/>
      <c r="G999" s="210"/>
      <c r="H999" s="210"/>
      <c r="I999" s="210"/>
      <c r="J999" s="210"/>
    </row>
    <row r="1000" spans="2:10" ht="21.95" customHeight="1">
      <c r="B1000" s="225"/>
      <c r="C1000" s="210"/>
      <c r="D1000" s="210"/>
      <c r="E1000" s="210"/>
      <c r="F1000" s="210"/>
      <c r="G1000" s="210"/>
      <c r="H1000" s="210"/>
      <c r="I1000" s="210"/>
      <c r="J1000" s="210"/>
    </row>
    <row r="1001" spans="2:10" ht="21.95" customHeight="1">
      <c r="B1001" s="225"/>
      <c r="C1001" s="210"/>
      <c r="D1001" s="210"/>
      <c r="E1001" s="210"/>
      <c r="F1001" s="210"/>
      <c r="G1001" s="210"/>
      <c r="H1001" s="210"/>
      <c r="I1001" s="210"/>
      <c r="J1001" s="210"/>
    </row>
    <row r="1002" spans="2:10" ht="21.95" customHeight="1">
      <c r="B1002" s="225"/>
      <c r="C1002" s="210"/>
      <c r="D1002" s="210"/>
      <c r="E1002" s="210"/>
      <c r="F1002" s="210"/>
      <c r="G1002" s="210"/>
      <c r="H1002" s="210"/>
      <c r="I1002" s="210"/>
      <c r="J1002" s="210"/>
    </row>
    <row r="1003" spans="2:10" ht="21.95" customHeight="1">
      <c r="B1003" s="225"/>
      <c r="C1003" s="210"/>
      <c r="D1003" s="210"/>
      <c r="E1003" s="210"/>
      <c r="F1003" s="210"/>
      <c r="G1003" s="210"/>
      <c r="H1003" s="210"/>
      <c r="I1003" s="210"/>
      <c r="J1003" s="210"/>
    </row>
    <row r="1004" spans="2:10" ht="21.95" customHeight="1">
      <c r="B1004" s="225"/>
      <c r="C1004" s="210"/>
      <c r="D1004" s="210"/>
      <c r="E1004" s="210"/>
      <c r="F1004" s="210"/>
      <c r="G1004" s="210"/>
      <c r="H1004" s="210"/>
      <c r="I1004" s="210"/>
      <c r="J1004" s="210"/>
    </row>
    <row r="1005" spans="2:10" ht="21.95" customHeight="1">
      <c r="B1005" s="225"/>
      <c r="C1005" s="210"/>
      <c r="D1005" s="210"/>
      <c r="E1005" s="210"/>
      <c r="F1005" s="210"/>
      <c r="G1005" s="210"/>
      <c r="H1005" s="210"/>
      <c r="I1005" s="210"/>
      <c r="J1005" s="210"/>
    </row>
    <row r="1006" spans="2:10" ht="21.95" customHeight="1">
      <c r="B1006" s="225"/>
      <c r="C1006" s="210"/>
      <c r="D1006" s="210"/>
      <c r="E1006" s="210"/>
      <c r="F1006" s="210"/>
      <c r="G1006" s="210"/>
      <c r="H1006" s="210"/>
      <c r="I1006" s="210"/>
      <c r="J1006" s="210"/>
    </row>
    <row r="1007" spans="2:10" ht="21.95" customHeight="1">
      <c r="B1007" s="225"/>
      <c r="C1007" s="210"/>
      <c r="D1007" s="210"/>
      <c r="E1007" s="210"/>
      <c r="F1007" s="210"/>
      <c r="G1007" s="210"/>
      <c r="H1007" s="210"/>
      <c r="I1007" s="210"/>
      <c r="J1007" s="210"/>
    </row>
    <row r="1008" spans="2:10" ht="21.95" customHeight="1">
      <c r="B1008" s="225"/>
      <c r="C1008" s="210"/>
      <c r="D1008" s="210"/>
      <c r="E1008" s="210"/>
      <c r="F1008" s="210"/>
      <c r="G1008" s="210"/>
      <c r="H1008" s="210"/>
      <c r="I1008" s="210"/>
      <c r="J1008" s="210"/>
    </row>
    <row r="1009" spans="2:10" ht="21.95" customHeight="1">
      <c r="B1009" s="225"/>
      <c r="C1009" s="210"/>
      <c r="D1009" s="210"/>
      <c r="E1009" s="210"/>
      <c r="F1009" s="210"/>
      <c r="G1009" s="210"/>
      <c r="H1009" s="210"/>
      <c r="I1009" s="210"/>
      <c r="J1009" s="210"/>
    </row>
    <row r="1010" spans="2:10" ht="21.95" customHeight="1">
      <c r="B1010" s="225"/>
      <c r="C1010" s="210"/>
      <c r="D1010" s="210"/>
      <c r="E1010" s="210"/>
      <c r="F1010" s="210"/>
      <c r="G1010" s="210"/>
      <c r="H1010" s="210"/>
      <c r="I1010" s="210"/>
      <c r="J1010" s="210"/>
    </row>
    <row r="1011" spans="2:10" ht="21.95" customHeight="1">
      <c r="B1011" s="225"/>
      <c r="C1011" s="210"/>
      <c r="D1011" s="210"/>
      <c r="E1011" s="210"/>
      <c r="F1011" s="210"/>
      <c r="G1011" s="210"/>
      <c r="H1011" s="210"/>
      <c r="I1011" s="210"/>
      <c r="J1011" s="210"/>
    </row>
    <row r="1012" spans="2:10" ht="21.95" customHeight="1">
      <c r="B1012" s="225"/>
      <c r="C1012" s="210"/>
      <c r="D1012" s="210"/>
      <c r="E1012" s="210"/>
      <c r="F1012" s="210"/>
      <c r="G1012" s="210"/>
      <c r="H1012" s="210"/>
      <c r="I1012" s="210"/>
      <c r="J1012" s="210"/>
    </row>
    <row r="1013" spans="2:10" ht="21.95" customHeight="1">
      <c r="B1013" s="225"/>
      <c r="C1013" s="210"/>
      <c r="D1013" s="210"/>
      <c r="E1013" s="210"/>
      <c r="F1013" s="210"/>
      <c r="G1013" s="210"/>
      <c r="H1013" s="210"/>
      <c r="I1013" s="210"/>
      <c r="J1013" s="210"/>
    </row>
    <row r="1014" spans="2:10" ht="21.95" customHeight="1">
      <c r="B1014" s="225"/>
      <c r="C1014" s="210"/>
      <c r="D1014" s="210"/>
      <c r="E1014" s="210"/>
      <c r="F1014" s="210"/>
      <c r="G1014" s="210"/>
      <c r="H1014" s="210"/>
      <c r="I1014" s="210"/>
      <c r="J1014" s="210"/>
    </row>
    <row r="1015" spans="2:10" ht="21.95" customHeight="1">
      <c r="B1015" s="225"/>
      <c r="C1015" s="210"/>
      <c r="D1015" s="210"/>
      <c r="E1015" s="210"/>
      <c r="F1015" s="210"/>
      <c r="G1015" s="210"/>
      <c r="H1015" s="210"/>
      <c r="I1015" s="210"/>
      <c r="J1015" s="210"/>
    </row>
    <row r="1016" spans="2:10" ht="21.95" customHeight="1">
      <c r="B1016" s="225"/>
      <c r="C1016" s="210"/>
      <c r="D1016" s="210"/>
      <c r="E1016" s="210"/>
      <c r="F1016" s="210"/>
      <c r="G1016" s="210"/>
      <c r="H1016" s="210"/>
      <c r="I1016" s="210"/>
      <c r="J1016" s="210"/>
    </row>
    <row r="1017" spans="2:10" ht="21.95" customHeight="1">
      <c r="B1017" s="225"/>
      <c r="C1017" s="210"/>
      <c r="D1017" s="210"/>
      <c r="E1017" s="210"/>
      <c r="F1017" s="210"/>
      <c r="G1017" s="210"/>
      <c r="H1017" s="210"/>
      <c r="I1017" s="210"/>
      <c r="J1017" s="210"/>
    </row>
    <row r="1018" spans="2:10" ht="21.95" customHeight="1">
      <c r="B1018" s="225"/>
      <c r="C1018" s="210"/>
      <c r="D1018" s="210"/>
      <c r="E1018" s="210"/>
      <c r="F1018" s="210"/>
      <c r="G1018" s="210"/>
      <c r="H1018" s="210"/>
      <c r="I1018" s="210"/>
      <c r="J1018" s="210"/>
    </row>
    <row r="1019" spans="2:10" ht="21.95" customHeight="1">
      <c r="B1019" s="225"/>
      <c r="C1019" s="210"/>
      <c r="D1019" s="210"/>
      <c r="E1019" s="210"/>
      <c r="F1019" s="210"/>
      <c r="G1019" s="210"/>
      <c r="H1019" s="210"/>
      <c r="I1019" s="210"/>
      <c r="J1019" s="210"/>
    </row>
    <row r="1020" spans="2:10" ht="21.95" customHeight="1">
      <c r="B1020" s="225"/>
      <c r="C1020" s="210"/>
      <c r="D1020" s="210"/>
      <c r="E1020" s="210"/>
      <c r="F1020" s="210"/>
      <c r="G1020" s="210"/>
      <c r="H1020" s="210"/>
      <c r="I1020" s="210"/>
      <c r="J1020" s="210"/>
    </row>
    <row r="1021" spans="2:10" ht="21.95" customHeight="1">
      <c r="B1021" s="225"/>
      <c r="C1021" s="210"/>
      <c r="D1021" s="210"/>
      <c r="E1021" s="210"/>
      <c r="F1021" s="210"/>
      <c r="G1021" s="210"/>
      <c r="H1021" s="210"/>
      <c r="I1021" s="210"/>
      <c r="J1021" s="210"/>
    </row>
    <row r="1022" spans="2:10" ht="21.95" customHeight="1">
      <c r="B1022" s="225"/>
      <c r="C1022" s="210"/>
      <c r="D1022" s="210"/>
      <c r="E1022" s="210"/>
      <c r="F1022" s="210"/>
      <c r="G1022" s="210"/>
      <c r="H1022" s="210"/>
      <c r="I1022" s="210"/>
      <c r="J1022" s="210"/>
    </row>
    <row r="1023" spans="2:10" ht="21.95" customHeight="1">
      <c r="B1023" s="225"/>
      <c r="C1023" s="210"/>
      <c r="D1023" s="210"/>
      <c r="E1023" s="210"/>
      <c r="F1023" s="210"/>
      <c r="G1023" s="210"/>
      <c r="H1023" s="210"/>
      <c r="I1023" s="210"/>
      <c r="J1023" s="210"/>
    </row>
    <row r="1024" spans="2:10" ht="21.95" customHeight="1">
      <c r="B1024" s="225"/>
      <c r="C1024" s="210"/>
      <c r="D1024" s="210"/>
      <c r="E1024" s="210"/>
      <c r="F1024" s="210"/>
      <c r="G1024" s="210"/>
      <c r="H1024" s="210"/>
      <c r="I1024" s="210"/>
      <c r="J1024" s="210"/>
    </row>
    <row r="1025" spans="2:10" ht="21.95" customHeight="1">
      <c r="B1025" s="225"/>
      <c r="C1025" s="210"/>
      <c r="D1025" s="210"/>
      <c r="E1025" s="210"/>
      <c r="F1025" s="210"/>
      <c r="G1025" s="210"/>
      <c r="H1025" s="210"/>
      <c r="I1025" s="210"/>
      <c r="J1025" s="210"/>
    </row>
    <row r="1026" spans="2:10" ht="21.95" customHeight="1">
      <c r="B1026" s="225"/>
      <c r="C1026" s="210"/>
      <c r="D1026" s="210"/>
      <c r="E1026" s="210"/>
      <c r="F1026" s="210"/>
      <c r="G1026" s="210"/>
      <c r="H1026" s="210"/>
      <c r="I1026" s="210"/>
      <c r="J1026" s="210"/>
    </row>
    <row r="1027" spans="2:10" ht="21.95" customHeight="1">
      <c r="B1027" s="225"/>
      <c r="C1027" s="210"/>
      <c r="D1027" s="210"/>
      <c r="E1027" s="210"/>
      <c r="F1027" s="210"/>
      <c r="G1027" s="210"/>
      <c r="H1027" s="210"/>
      <c r="I1027" s="210"/>
      <c r="J1027" s="210"/>
    </row>
    <row r="1028" spans="2:10" ht="21.95" customHeight="1">
      <c r="B1028" s="225"/>
      <c r="C1028" s="210"/>
      <c r="D1028" s="210"/>
      <c r="E1028" s="210"/>
      <c r="F1028" s="210"/>
      <c r="G1028" s="210"/>
      <c r="H1028" s="210"/>
      <c r="I1028" s="210"/>
      <c r="J1028" s="210"/>
    </row>
    <row r="1029" spans="2:10" ht="21.95" customHeight="1">
      <c r="B1029" s="225"/>
      <c r="C1029" s="210"/>
      <c r="D1029" s="210"/>
      <c r="E1029" s="210"/>
      <c r="F1029" s="210"/>
      <c r="G1029" s="210"/>
      <c r="H1029" s="210"/>
      <c r="I1029" s="210"/>
      <c r="J1029" s="210"/>
    </row>
    <row r="1030" spans="2:10" ht="21.95" customHeight="1">
      <c r="B1030" s="225"/>
      <c r="C1030" s="210"/>
      <c r="D1030" s="210"/>
      <c r="E1030" s="210"/>
      <c r="F1030" s="210"/>
      <c r="G1030" s="210"/>
      <c r="H1030" s="210"/>
      <c r="I1030" s="210"/>
      <c r="J1030" s="210"/>
    </row>
    <row r="1031" spans="2:10" ht="21.95" customHeight="1">
      <c r="B1031" s="225"/>
      <c r="C1031" s="210"/>
      <c r="D1031" s="210"/>
      <c r="E1031" s="210"/>
      <c r="F1031" s="210"/>
      <c r="G1031" s="210"/>
      <c r="H1031" s="210"/>
      <c r="I1031" s="210"/>
      <c r="J1031" s="210"/>
    </row>
    <row r="1032" spans="2:10" ht="21.95" customHeight="1">
      <c r="B1032" s="225"/>
      <c r="C1032" s="210"/>
      <c r="D1032" s="210"/>
      <c r="E1032" s="210"/>
      <c r="F1032" s="210"/>
      <c r="G1032" s="210"/>
      <c r="H1032" s="210"/>
      <c r="I1032" s="210"/>
      <c r="J1032" s="210"/>
    </row>
    <row r="1033" spans="2:10" ht="21.95" customHeight="1">
      <c r="B1033" s="225"/>
      <c r="C1033" s="210"/>
      <c r="D1033" s="210"/>
      <c r="E1033" s="210"/>
      <c r="F1033" s="210"/>
      <c r="G1033" s="210"/>
      <c r="H1033" s="210"/>
      <c r="I1033" s="210"/>
      <c r="J1033" s="210"/>
    </row>
    <row r="1034" spans="2:10" ht="21.95" customHeight="1">
      <c r="B1034" s="225"/>
      <c r="C1034" s="210"/>
      <c r="D1034" s="210"/>
      <c r="E1034" s="210"/>
      <c r="F1034" s="210"/>
      <c r="G1034" s="210"/>
      <c r="H1034" s="210"/>
      <c r="I1034" s="210"/>
      <c r="J1034" s="210"/>
    </row>
    <row r="1035" spans="2:10" ht="21.95" customHeight="1">
      <c r="B1035" s="225"/>
      <c r="C1035" s="210"/>
      <c r="D1035" s="210"/>
      <c r="E1035" s="210"/>
      <c r="F1035" s="210"/>
      <c r="G1035" s="210"/>
      <c r="H1035" s="210"/>
      <c r="I1035" s="210"/>
      <c r="J1035" s="210"/>
    </row>
    <row r="1036" spans="2:10" ht="21.95" customHeight="1">
      <c r="B1036" s="225"/>
      <c r="C1036" s="210"/>
      <c r="D1036" s="210"/>
      <c r="E1036" s="210"/>
      <c r="F1036" s="210"/>
      <c r="G1036" s="210"/>
      <c r="H1036" s="210"/>
      <c r="I1036" s="210"/>
      <c r="J1036" s="210"/>
    </row>
    <row r="1037" spans="2:10" ht="21.95" customHeight="1">
      <c r="B1037" s="225"/>
      <c r="C1037" s="210"/>
      <c r="D1037" s="210"/>
      <c r="E1037" s="210"/>
      <c r="F1037" s="210"/>
      <c r="G1037" s="210"/>
      <c r="H1037" s="210"/>
      <c r="I1037" s="210"/>
      <c r="J1037" s="210"/>
    </row>
    <row r="1038" spans="2:10" ht="21.95" customHeight="1">
      <c r="B1038" s="225"/>
      <c r="C1038" s="210"/>
      <c r="D1038" s="210"/>
      <c r="E1038" s="210"/>
      <c r="F1038" s="210"/>
      <c r="G1038" s="210"/>
      <c r="H1038" s="210"/>
      <c r="I1038" s="210"/>
      <c r="J1038" s="210"/>
    </row>
    <row r="1039" spans="2:10" ht="21.95" customHeight="1">
      <c r="B1039" s="225"/>
      <c r="C1039" s="210"/>
      <c r="D1039" s="210"/>
      <c r="E1039" s="210"/>
      <c r="F1039" s="210"/>
      <c r="G1039" s="210"/>
      <c r="H1039" s="210"/>
      <c r="I1039" s="210"/>
      <c r="J1039" s="210"/>
    </row>
    <row r="1040" spans="2:10" ht="21.95" customHeight="1">
      <c r="B1040" s="225"/>
      <c r="C1040" s="210"/>
      <c r="D1040" s="210"/>
      <c r="E1040" s="210"/>
      <c r="F1040" s="210"/>
      <c r="G1040" s="210"/>
      <c r="H1040" s="210"/>
      <c r="I1040" s="210"/>
      <c r="J1040" s="210"/>
    </row>
    <row r="1041" spans="2:10" ht="21.95" customHeight="1">
      <c r="B1041" s="225"/>
      <c r="C1041" s="210"/>
      <c r="D1041" s="210"/>
      <c r="E1041" s="210"/>
      <c r="F1041" s="210"/>
      <c r="G1041" s="210"/>
      <c r="H1041" s="210"/>
      <c r="I1041" s="210"/>
      <c r="J1041" s="210"/>
    </row>
    <row r="1042" spans="2:10" ht="21.95" customHeight="1">
      <c r="B1042" s="225"/>
      <c r="C1042" s="210"/>
      <c r="D1042" s="210"/>
      <c r="E1042" s="210"/>
      <c r="F1042" s="210"/>
      <c r="G1042" s="210"/>
      <c r="H1042" s="210"/>
      <c r="I1042" s="210"/>
      <c r="J1042" s="210"/>
    </row>
    <row r="1043" spans="2:10" ht="21.95" customHeight="1">
      <c r="B1043" s="225"/>
      <c r="C1043" s="210"/>
      <c r="D1043" s="210"/>
      <c r="E1043" s="210"/>
      <c r="F1043" s="210"/>
      <c r="G1043" s="210"/>
      <c r="H1043" s="210"/>
      <c r="I1043" s="210"/>
      <c r="J1043" s="210"/>
    </row>
    <row r="1044" spans="2:10" ht="21.95" customHeight="1">
      <c r="B1044" s="225"/>
      <c r="C1044" s="210"/>
      <c r="D1044" s="210"/>
      <c r="E1044" s="210"/>
      <c r="F1044" s="210"/>
      <c r="G1044" s="210"/>
      <c r="H1044" s="210"/>
      <c r="I1044" s="210"/>
      <c r="J1044" s="210"/>
    </row>
    <row r="1045" spans="2:10" ht="21.95" customHeight="1">
      <c r="B1045" s="225"/>
      <c r="C1045" s="210"/>
      <c r="D1045" s="210"/>
      <c r="E1045" s="210"/>
      <c r="F1045" s="210"/>
      <c r="G1045" s="210"/>
      <c r="H1045" s="210"/>
      <c r="I1045" s="210"/>
      <c r="J1045" s="210"/>
    </row>
    <row r="1046" spans="2:10" ht="21.95" customHeight="1">
      <c r="B1046" s="225"/>
      <c r="C1046" s="210"/>
      <c r="D1046" s="210"/>
      <c r="E1046" s="210"/>
      <c r="F1046" s="210"/>
      <c r="G1046" s="210"/>
      <c r="H1046" s="210"/>
      <c r="I1046" s="210"/>
      <c r="J1046" s="210"/>
    </row>
    <row r="1047" spans="2:10" ht="21.95" customHeight="1">
      <c r="B1047" s="225"/>
      <c r="C1047" s="210"/>
      <c r="D1047" s="210"/>
      <c r="E1047" s="210"/>
      <c r="F1047" s="210"/>
      <c r="G1047" s="210"/>
      <c r="H1047" s="210"/>
      <c r="I1047" s="210"/>
      <c r="J1047" s="210"/>
    </row>
    <row r="1048" spans="2:10" ht="21.95" customHeight="1">
      <c r="B1048" s="225"/>
      <c r="C1048" s="210"/>
      <c r="D1048" s="210"/>
      <c r="E1048" s="210"/>
      <c r="F1048" s="210"/>
      <c r="G1048" s="210"/>
      <c r="H1048" s="210"/>
      <c r="I1048" s="210"/>
      <c r="J1048" s="210"/>
    </row>
    <row r="1049" spans="2:10" ht="21.95" customHeight="1">
      <c r="B1049" s="225"/>
      <c r="C1049" s="210"/>
      <c r="D1049" s="210"/>
      <c r="E1049" s="210"/>
      <c r="F1049" s="210"/>
      <c r="G1049" s="210"/>
      <c r="H1049" s="210"/>
      <c r="I1049" s="210"/>
      <c r="J1049" s="210"/>
    </row>
    <row r="1050" spans="2:10" ht="21.95" customHeight="1">
      <c r="B1050" s="225"/>
      <c r="C1050" s="210"/>
      <c r="D1050" s="210"/>
      <c r="E1050" s="210"/>
      <c r="F1050" s="210"/>
      <c r="G1050" s="210"/>
      <c r="H1050" s="210"/>
      <c r="I1050" s="210"/>
      <c r="J1050" s="210"/>
    </row>
    <row r="1051" spans="2:10" ht="21.95" customHeight="1">
      <c r="B1051" s="225"/>
      <c r="C1051" s="210"/>
      <c r="D1051" s="210"/>
      <c r="E1051" s="210"/>
      <c r="F1051" s="210"/>
      <c r="G1051" s="210"/>
      <c r="H1051" s="210"/>
      <c r="I1051" s="210"/>
      <c r="J1051" s="210"/>
    </row>
    <row r="1052" spans="2:10" ht="21.95" customHeight="1">
      <c r="B1052" s="225"/>
      <c r="C1052" s="210"/>
      <c r="D1052" s="210"/>
      <c r="E1052" s="210"/>
      <c r="F1052" s="210"/>
      <c r="G1052" s="210"/>
      <c r="H1052" s="210"/>
      <c r="I1052" s="210"/>
      <c r="J1052" s="210"/>
    </row>
    <row r="1053" spans="2:10" ht="21.95" customHeight="1">
      <c r="B1053" s="225"/>
      <c r="C1053" s="210"/>
      <c r="D1053" s="210"/>
      <c r="E1053" s="210"/>
      <c r="F1053" s="210"/>
      <c r="G1053" s="210"/>
      <c r="H1053" s="210"/>
      <c r="I1053" s="210"/>
      <c r="J1053" s="210"/>
    </row>
    <row r="1054" spans="2:10" ht="21.95" customHeight="1">
      <c r="B1054" s="225"/>
      <c r="C1054" s="210"/>
      <c r="D1054" s="210"/>
      <c r="E1054" s="210"/>
      <c r="F1054" s="210"/>
      <c r="G1054" s="210"/>
      <c r="H1054" s="210"/>
      <c r="I1054" s="210"/>
      <c r="J1054" s="210"/>
    </row>
    <row r="1055" spans="2:10" ht="21.95" customHeight="1">
      <c r="B1055" s="225"/>
      <c r="C1055" s="210"/>
      <c r="D1055" s="210"/>
      <c r="E1055" s="210"/>
      <c r="F1055" s="210"/>
      <c r="G1055" s="210"/>
      <c r="H1055" s="210"/>
      <c r="I1055" s="210"/>
      <c r="J1055" s="210"/>
    </row>
    <row r="1056" spans="2:10" ht="21.95" customHeight="1">
      <c r="B1056" s="225"/>
      <c r="C1056" s="210"/>
      <c r="D1056" s="210"/>
      <c r="E1056" s="210"/>
      <c r="F1056" s="210"/>
      <c r="G1056" s="210"/>
      <c r="H1056" s="210"/>
      <c r="I1056" s="210"/>
      <c r="J1056" s="210"/>
    </row>
    <row r="1057" spans="2:10" ht="21.95" customHeight="1">
      <c r="B1057" s="225"/>
      <c r="C1057" s="210"/>
      <c r="D1057" s="210"/>
      <c r="E1057" s="210"/>
      <c r="F1057" s="210"/>
      <c r="G1057" s="210"/>
      <c r="H1057" s="210"/>
      <c r="I1057" s="210"/>
      <c r="J1057" s="210"/>
    </row>
    <row r="1058" spans="2:10" ht="21.95" customHeight="1">
      <c r="B1058" s="225"/>
      <c r="C1058" s="210"/>
      <c r="D1058" s="210"/>
      <c r="E1058" s="210"/>
      <c r="F1058" s="210"/>
      <c r="G1058" s="210"/>
      <c r="H1058" s="210"/>
      <c r="I1058" s="210"/>
      <c r="J1058" s="210"/>
    </row>
    <row r="1059" spans="2:10" ht="21.95" customHeight="1">
      <c r="B1059" s="225"/>
      <c r="C1059" s="210"/>
      <c r="D1059" s="210"/>
      <c r="E1059" s="210"/>
      <c r="F1059" s="210"/>
      <c r="G1059" s="210"/>
      <c r="H1059" s="210"/>
      <c r="I1059" s="210"/>
      <c r="J1059" s="210"/>
    </row>
    <row r="1060" spans="2:10" ht="21.95" customHeight="1">
      <c r="B1060" s="225"/>
      <c r="C1060" s="210"/>
      <c r="D1060" s="210"/>
      <c r="E1060" s="210"/>
      <c r="F1060" s="210"/>
      <c r="G1060" s="210"/>
      <c r="H1060" s="210"/>
      <c r="I1060" s="210"/>
      <c r="J1060" s="210"/>
    </row>
    <row r="1061" spans="2:10" ht="21.95" customHeight="1">
      <c r="B1061" s="225"/>
      <c r="C1061" s="210"/>
      <c r="D1061" s="210"/>
      <c r="E1061" s="210"/>
      <c r="F1061" s="210"/>
      <c r="G1061" s="210"/>
      <c r="H1061" s="210"/>
      <c r="I1061" s="210"/>
      <c r="J1061" s="210"/>
    </row>
    <row r="1062" spans="2:10" ht="21.95" customHeight="1">
      <c r="B1062" s="225"/>
      <c r="C1062" s="210"/>
      <c r="D1062" s="210"/>
      <c r="E1062" s="210"/>
      <c r="F1062" s="210"/>
      <c r="G1062" s="210"/>
      <c r="H1062" s="210"/>
      <c r="I1062" s="210"/>
      <c r="J1062" s="210"/>
    </row>
    <row r="1063" spans="2:10" ht="21.95" customHeight="1">
      <c r="B1063" s="225"/>
      <c r="C1063" s="210"/>
      <c r="D1063" s="210"/>
      <c r="E1063" s="210"/>
      <c r="F1063" s="210"/>
      <c r="G1063" s="210"/>
      <c r="H1063" s="210"/>
      <c r="I1063" s="210"/>
      <c r="J1063" s="210"/>
    </row>
    <row r="1064" spans="2:10" ht="21.95" customHeight="1">
      <c r="B1064" s="225"/>
      <c r="C1064" s="210"/>
      <c r="D1064" s="210"/>
      <c r="E1064" s="210"/>
      <c r="F1064" s="210"/>
      <c r="G1064" s="210"/>
      <c r="H1064" s="210"/>
      <c r="I1064" s="210"/>
      <c r="J1064" s="210"/>
    </row>
    <row r="1065" spans="2:10" ht="21.95" customHeight="1">
      <c r="B1065" s="225"/>
      <c r="C1065" s="210"/>
      <c r="D1065" s="210"/>
      <c r="E1065" s="210"/>
      <c r="F1065" s="210"/>
      <c r="G1065" s="210"/>
      <c r="H1065" s="210"/>
      <c r="I1065" s="210"/>
      <c r="J1065" s="210"/>
    </row>
    <row r="1066" spans="2:10" ht="21.95" customHeight="1">
      <c r="B1066" s="225"/>
      <c r="C1066" s="210"/>
      <c r="D1066" s="210"/>
      <c r="E1066" s="210"/>
      <c r="F1066" s="210"/>
      <c r="G1066" s="210"/>
      <c r="H1066" s="210"/>
      <c r="I1066" s="210"/>
      <c r="J1066" s="210"/>
    </row>
    <row r="1067" spans="2:10" ht="21.95" customHeight="1">
      <c r="B1067" s="225"/>
      <c r="C1067" s="210"/>
      <c r="D1067" s="210"/>
      <c r="E1067" s="210"/>
      <c r="F1067" s="210"/>
      <c r="G1067" s="210"/>
      <c r="H1067" s="210"/>
      <c r="I1067" s="210"/>
      <c r="J1067" s="210"/>
    </row>
    <row r="1068" spans="2:10" ht="21.95" customHeight="1">
      <c r="B1068" s="225"/>
      <c r="C1068" s="210"/>
      <c r="D1068" s="210"/>
      <c r="E1068" s="210"/>
      <c r="F1068" s="210"/>
      <c r="G1068" s="210"/>
      <c r="H1068" s="210"/>
      <c r="I1068" s="210"/>
      <c r="J1068" s="210"/>
    </row>
    <row r="1069" spans="2:10" ht="21.95" customHeight="1">
      <c r="B1069" s="225"/>
      <c r="C1069" s="210"/>
      <c r="D1069" s="210"/>
      <c r="E1069" s="210"/>
      <c r="F1069" s="210"/>
      <c r="G1069" s="210"/>
      <c r="H1069" s="210"/>
      <c r="I1069" s="210"/>
      <c r="J1069" s="210"/>
    </row>
    <row r="1070" spans="2:10" ht="21.95" customHeight="1">
      <c r="B1070" s="225"/>
      <c r="C1070" s="210"/>
      <c r="D1070" s="210"/>
      <c r="E1070" s="210"/>
      <c r="F1070" s="210"/>
      <c r="G1070" s="210"/>
      <c r="H1070" s="210"/>
      <c r="I1070" s="210"/>
      <c r="J1070" s="210"/>
    </row>
    <row r="1071" spans="2:10" ht="21.95" customHeight="1">
      <c r="B1071" s="225"/>
      <c r="C1071" s="210"/>
      <c r="D1071" s="210"/>
      <c r="E1071" s="210"/>
      <c r="F1071" s="210"/>
      <c r="G1071" s="210"/>
      <c r="H1071" s="210"/>
      <c r="I1071" s="210"/>
      <c r="J1071" s="210"/>
    </row>
    <row r="1072" spans="2:10" ht="21.95" customHeight="1">
      <c r="B1072" s="225"/>
      <c r="C1072" s="210"/>
      <c r="D1072" s="210"/>
      <c r="E1072" s="210"/>
      <c r="F1072" s="210"/>
      <c r="G1072" s="210"/>
      <c r="H1072" s="210"/>
      <c r="I1072" s="210"/>
      <c r="J1072" s="210"/>
    </row>
    <row r="1073" spans="2:10" ht="21.95" customHeight="1">
      <c r="B1073" s="225"/>
      <c r="C1073" s="210"/>
      <c r="D1073" s="210"/>
      <c r="E1073" s="210"/>
      <c r="F1073" s="210"/>
      <c r="G1073" s="210"/>
      <c r="H1073" s="210"/>
      <c r="I1073" s="210"/>
      <c r="J1073" s="210"/>
    </row>
    <row r="1074" spans="2:10" ht="21.95" customHeight="1">
      <c r="B1074" s="225"/>
      <c r="C1074" s="210"/>
      <c r="D1074" s="210"/>
      <c r="E1074" s="210"/>
      <c r="F1074" s="210"/>
      <c r="G1074" s="210"/>
      <c r="H1074" s="210"/>
      <c r="I1074" s="210"/>
      <c r="J1074" s="210"/>
    </row>
    <row r="1075" spans="2:10" ht="21.95" customHeight="1">
      <c r="B1075" s="225"/>
      <c r="C1075" s="210"/>
      <c r="D1075" s="210"/>
      <c r="E1075" s="210"/>
      <c r="F1075" s="210"/>
      <c r="G1075" s="210"/>
      <c r="H1075" s="210"/>
      <c r="I1075" s="210"/>
      <c r="J1075" s="210"/>
    </row>
    <row r="1076" spans="2:10" ht="21.95" customHeight="1">
      <c r="B1076" s="225"/>
      <c r="C1076" s="210"/>
      <c r="D1076" s="210"/>
      <c r="E1076" s="210"/>
      <c r="F1076" s="210"/>
      <c r="G1076" s="210"/>
      <c r="H1076" s="210"/>
      <c r="I1076" s="210"/>
      <c r="J1076" s="210"/>
    </row>
    <row r="1077" spans="2:10" ht="21.95" customHeight="1">
      <c r="B1077" s="225"/>
      <c r="C1077" s="210"/>
      <c r="D1077" s="210"/>
      <c r="E1077" s="210"/>
      <c r="F1077" s="210"/>
      <c r="G1077" s="210"/>
      <c r="H1077" s="210"/>
      <c r="I1077" s="210"/>
      <c r="J1077" s="210"/>
    </row>
    <row r="1078" spans="2:10" ht="21.95" customHeight="1">
      <c r="B1078" s="225"/>
      <c r="C1078" s="210"/>
      <c r="D1078" s="210"/>
      <c r="E1078" s="210"/>
      <c r="F1078" s="210"/>
      <c r="G1078" s="210"/>
      <c r="H1078" s="210"/>
      <c r="I1078" s="210"/>
      <c r="J1078" s="210"/>
    </row>
    <row r="1079" spans="2:10" ht="21.95" customHeight="1">
      <c r="B1079" s="225"/>
      <c r="C1079" s="210"/>
      <c r="D1079" s="210"/>
      <c r="E1079" s="210"/>
      <c r="F1079" s="210"/>
      <c r="G1079" s="210"/>
      <c r="H1079" s="210"/>
      <c r="I1079" s="210"/>
      <c r="J1079" s="210"/>
    </row>
    <row r="1080" spans="2:10" ht="21.95" customHeight="1">
      <c r="B1080" s="225"/>
      <c r="C1080" s="210"/>
      <c r="D1080" s="210"/>
      <c r="E1080" s="210"/>
      <c r="F1080" s="210"/>
      <c r="G1080" s="210"/>
      <c r="H1080" s="210"/>
      <c r="I1080" s="210"/>
      <c r="J1080" s="210"/>
    </row>
    <row r="1081" spans="2:10" ht="21.95" customHeight="1">
      <c r="B1081" s="225"/>
      <c r="C1081" s="210"/>
      <c r="D1081" s="210"/>
      <c r="E1081" s="210"/>
      <c r="F1081" s="210"/>
      <c r="G1081" s="210"/>
      <c r="H1081" s="210"/>
      <c r="I1081" s="210"/>
      <c r="J1081" s="210"/>
    </row>
    <row r="1082" spans="2:10" ht="21.95" customHeight="1">
      <c r="B1082" s="225"/>
      <c r="C1082" s="210"/>
      <c r="D1082" s="210"/>
      <c r="E1082" s="210"/>
      <c r="F1082" s="210"/>
      <c r="G1082" s="210"/>
      <c r="H1082" s="210"/>
      <c r="I1082" s="210"/>
      <c r="J1082" s="210"/>
    </row>
    <row r="1083" spans="2:10" ht="21.95" customHeight="1">
      <c r="B1083" s="225"/>
      <c r="C1083" s="210"/>
      <c r="D1083" s="210"/>
      <c r="E1083" s="210"/>
      <c r="F1083" s="210"/>
      <c r="G1083" s="210"/>
      <c r="H1083" s="210"/>
      <c r="I1083" s="210"/>
      <c r="J1083" s="210"/>
    </row>
    <row r="1084" spans="2:10" ht="21.95" customHeight="1">
      <c r="B1084" s="225"/>
      <c r="C1084" s="210"/>
      <c r="D1084" s="210"/>
      <c r="E1084" s="210"/>
      <c r="F1084" s="210"/>
      <c r="G1084" s="210"/>
      <c r="H1084" s="210"/>
      <c r="I1084" s="210"/>
      <c r="J1084" s="210"/>
    </row>
    <row r="1085" spans="2:10" ht="21.95" customHeight="1">
      <c r="B1085" s="225"/>
      <c r="C1085" s="210"/>
      <c r="D1085" s="210"/>
      <c r="E1085" s="210"/>
      <c r="F1085" s="210"/>
      <c r="G1085" s="210"/>
      <c r="H1085" s="210"/>
      <c r="I1085" s="210"/>
      <c r="J1085" s="210"/>
    </row>
    <row r="1086" spans="2:10" ht="21.95" customHeight="1">
      <c r="B1086" s="225"/>
      <c r="C1086" s="210"/>
      <c r="D1086" s="210"/>
      <c r="E1086" s="210"/>
      <c r="F1086" s="210"/>
      <c r="G1086" s="210"/>
      <c r="H1086" s="210"/>
      <c r="I1086" s="210"/>
      <c r="J1086" s="210"/>
    </row>
    <row r="1087" spans="2:10" ht="21.95" customHeight="1">
      <c r="B1087" s="225"/>
      <c r="C1087" s="210"/>
      <c r="D1087" s="210"/>
      <c r="E1087" s="210"/>
      <c r="F1087" s="210"/>
      <c r="G1087" s="210"/>
      <c r="H1087" s="210"/>
      <c r="I1087" s="210"/>
      <c r="J1087" s="210"/>
    </row>
    <row r="1088" spans="2:10" ht="21.95" customHeight="1">
      <c r="B1088" s="225"/>
      <c r="C1088" s="210"/>
      <c r="D1088" s="210"/>
      <c r="E1088" s="210"/>
      <c r="F1088" s="210"/>
      <c r="G1088" s="210"/>
      <c r="H1088" s="210"/>
      <c r="I1088" s="210"/>
      <c r="J1088" s="210"/>
    </row>
    <row r="1089" spans="2:10" ht="21.95" customHeight="1">
      <c r="B1089" s="225"/>
      <c r="C1089" s="210"/>
      <c r="D1089" s="210"/>
      <c r="E1089" s="210"/>
      <c r="F1089" s="210"/>
      <c r="G1089" s="210"/>
      <c r="H1089" s="210"/>
      <c r="I1089" s="210"/>
      <c r="J1089" s="210"/>
    </row>
    <row r="1090" spans="2:10" ht="21.95" customHeight="1">
      <c r="B1090" s="225"/>
      <c r="C1090" s="210"/>
      <c r="D1090" s="210"/>
      <c r="E1090" s="210"/>
      <c r="F1090" s="210"/>
      <c r="G1090" s="210"/>
      <c r="H1090" s="210"/>
      <c r="I1090" s="210"/>
      <c r="J1090" s="210"/>
    </row>
    <row r="1091" spans="2:10" ht="21.95" customHeight="1">
      <c r="B1091" s="225"/>
      <c r="C1091" s="210"/>
      <c r="D1091" s="210"/>
      <c r="E1091" s="210"/>
      <c r="F1091" s="210"/>
      <c r="G1091" s="210"/>
      <c r="H1091" s="210"/>
      <c r="I1091" s="210"/>
      <c r="J1091" s="210"/>
    </row>
    <row r="1092" spans="2:10" ht="21.95" customHeight="1">
      <c r="B1092" s="225"/>
      <c r="C1092" s="210"/>
      <c r="D1092" s="210"/>
      <c r="E1092" s="210"/>
      <c r="F1092" s="210"/>
      <c r="G1092" s="210"/>
      <c r="H1092" s="210"/>
      <c r="I1092" s="210"/>
      <c r="J1092" s="210"/>
    </row>
    <row r="1093" spans="2:10" ht="21.95" customHeight="1">
      <c r="B1093" s="225"/>
      <c r="C1093" s="210"/>
      <c r="D1093" s="210"/>
      <c r="E1093" s="210"/>
      <c r="F1093" s="210"/>
      <c r="G1093" s="210"/>
      <c r="H1093" s="210"/>
      <c r="I1093" s="210"/>
      <c r="J1093" s="210"/>
    </row>
    <row r="1094" spans="2:10" ht="21.95" customHeight="1">
      <c r="B1094" s="225"/>
      <c r="C1094" s="210"/>
      <c r="D1094" s="210"/>
      <c r="E1094" s="210"/>
      <c r="F1094" s="210"/>
      <c r="G1094" s="210"/>
      <c r="H1094" s="210"/>
      <c r="I1094" s="210"/>
      <c r="J1094" s="210"/>
    </row>
    <row r="1095" spans="2:10" ht="21.95" customHeight="1">
      <c r="B1095" s="225"/>
      <c r="C1095" s="210"/>
      <c r="D1095" s="210"/>
      <c r="E1095" s="210"/>
      <c r="F1095" s="210"/>
      <c r="G1095" s="210"/>
      <c r="H1095" s="210"/>
      <c r="I1095" s="210"/>
      <c r="J1095" s="210"/>
    </row>
    <row r="1096" spans="2:10" ht="21.95" customHeight="1">
      <c r="B1096" s="225"/>
      <c r="C1096" s="210"/>
      <c r="D1096" s="210"/>
      <c r="E1096" s="210"/>
      <c r="F1096" s="210"/>
      <c r="G1096" s="210"/>
      <c r="H1096" s="210"/>
      <c r="I1096" s="210"/>
      <c r="J1096" s="210"/>
    </row>
    <row r="1097" spans="2:10" ht="21.95" customHeight="1">
      <c r="B1097" s="225"/>
      <c r="C1097" s="210"/>
      <c r="D1097" s="210"/>
      <c r="E1097" s="210"/>
      <c r="F1097" s="210"/>
      <c r="G1097" s="210"/>
      <c r="H1097" s="210"/>
      <c r="I1097" s="210"/>
      <c r="J1097" s="210"/>
    </row>
    <row r="1098" spans="2:10" ht="21.95" customHeight="1">
      <c r="B1098" s="225"/>
      <c r="C1098" s="210"/>
      <c r="D1098" s="210"/>
      <c r="E1098" s="210"/>
      <c r="F1098" s="210"/>
      <c r="G1098" s="210"/>
      <c r="H1098" s="210"/>
      <c r="I1098" s="210"/>
      <c r="J1098" s="210"/>
    </row>
    <row r="1099" spans="2:10" ht="21.95" customHeight="1">
      <c r="B1099" s="225"/>
      <c r="C1099" s="210"/>
      <c r="D1099" s="210"/>
      <c r="E1099" s="210"/>
      <c r="F1099" s="210"/>
      <c r="G1099" s="210"/>
      <c r="H1099" s="210"/>
      <c r="I1099" s="210"/>
      <c r="J1099" s="210"/>
    </row>
    <row r="1100" spans="2:10" ht="21.95" customHeight="1">
      <c r="B1100" s="225"/>
      <c r="C1100" s="210"/>
      <c r="D1100" s="210"/>
      <c r="E1100" s="210"/>
      <c r="F1100" s="210"/>
      <c r="G1100" s="210"/>
      <c r="H1100" s="210"/>
      <c r="I1100" s="210"/>
      <c r="J1100" s="210"/>
    </row>
    <row r="1101" spans="2:10" ht="21.95" customHeight="1">
      <c r="B1101" s="225"/>
      <c r="C1101" s="210"/>
      <c r="D1101" s="210"/>
      <c r="E1101" s="210"/>
      <c r="F1101" s="210"/>
      <c r="G1101" s="210"/>
      <c r="H1101" s="210"/>
      <c r="I1101" s="210"/>
      <c r="J1101" s="210"/>
    </row>
    <row r="1102" spans="2:10" ht="21.95" customHeight="1">
      <c r="B1102" s="225"/>
      <c r="C1102" s="210"/>
      <c r="D1102" s="210"/>
      <c r="E1102" s="210"/>
      <c r="F1102" s="210"/>
      <c r="G1102" s="210"/>
      <c r="H1102" s="210"/>
      <c r="I1102" s="210"/>
      <c r="J1102" s="210"/>
    </row>
    <row r="1103" spans="2:10" ht="21.95" customHeight="1">
      <c r="B1103" s="225"/>
      <c r="C1103" s="210"/>
      <c r="D1103" s="210"/>
      <c r="E1103" s="210"/>
      <c r="F1103" s="210"/>
      <c r="G1103" s="210"/>
      <c r="H1103" s="210"/>
      <c r="I1103" s="210"/>
      <c r="J1103" s="210"/>
    </row>
    <row r="1104" spans="2:10" ht="21.95" customHeight="1">
      <c r="B1104" s="225"/>
      <c r="C1104" s="210"/>
      <c r="D1104" s="210"/>
      <c r="E1104" s="210"/>
      <c r="F1104" s="210"/>
      <c r="G1104" s="210"/>
      <c r="H1104" s="210"/>
      <c r="I1104" s="210"/>
      <c r="J1104" s="210"/>
    </row>
    <row r="1105" spans="2:10" ht="21.95" customHeight="1">
      <c r="B1105" s="225"/>
      <c r="C1105" s="210"/>
      <c r="D1105" s="210"/>
      <c r="E1105" s="210"/>
      <c r="F1105" s="210"/>
      <c r="G1105" s="210"/>
      <c r="H1105" s="210"/>
      <c r="I1105" s="210"/>
      <c r="J1105" s="210"/>
    </row>
    <row r="1106" spans="2:10" ht="21.95" customHeight="1">
      <c r="B1106" s="225"/>
      <c r="C1106" s="210"/>
      <c r="D1106" s="210"/>
      <c r="E1106" s="210"/>
      <c r="F1106" s="210"/>
      <c r="G1106" s="210"/>
      <c r="H1106" s="210"/>
      <c r="I1106" s="210"/>
      <c r="J1106" s="210"/>
    </row>
    <row r="1107" spans="2:10" ht="21.95" customHeight="1">
      <c r="B1107" s="225"/>
      <c r="C1107" s="210"/>
      <c r="D1107" s="210"/>
      <c r="E1107" s="210"/>
      <c r="F1107" s="210"/>
      <c r="G1107" s="210"/>
      <c r="H1107" s="210"/>
      <c r="I1107" s="210"/>
      <c r="J1107" s="210"/>
    </row>
    <row r="1108" spans="2:10" ht="21.95" customHeight="1">
      <c r="B1108" s="225"/>
      <c r="C1108" s="210"/>
      <c r="D1108" s="210"/>
      <c r="E1108" s="210"/>
      <c r="F1108" s="210"/>
      <c r="G1108" s="210"/>
      <c r="H1108" s="210"/>
      <c r="I1108" s="210"/>
      <c r="J1108" s="210"/>
    </row>
    <row r="1109" spans="2:10" ht="21.95" customHeight="1">
      <c r="B1109" s="225"/>
      <c r="C1109" s="210"/>
      <c r="D1109" s="210"/>
      <c r="E1109" s="210"/>
      <c r="F1109" s="210"/>
      <c r="G1109" s="210"/>
      <c r="H1109" s="210"/>
      <c r="I1109" s="210"/>
      <c r="J1109" s="210"/>
    </row>
    <row r="1110" spans="2:10" ht="21.95" customHeight="1">
      <c r="B1110" s="225"/>
      <c r="C1110" s="210"/>
      <c r="D1110" s="210"/>
      <c r="E1110" s="210"/>
      <c r="F1110" s="210"/>
      <c r="G1110" s="210"/>
      <c r="H1110" s="210"/>
      <c r="I1110" s="210"/>
      <c r="J1110" s="210"/>
    </row>
    <row r="1111" spans="2:10" ht="21.95" customHeight="1">
      <c r="B1111" s="225"/>
      <c r="C1111" s="210"/>
      <c r="D1111" s="210"/>
      <c r="E1111" s="210"/>
      <c r="F1111" s="210"/>
      <c r="G1111" s="210"/>
      <c r="H1111" s="210"/>
      <c r="I1111" s="210"/>
      <c r="J1111" s="210"/>
    </row>
    <row r="1112" spans="2:10" ht="21.95" customHeight="1">
      <c r="B1112" s="225"/>
      <c r="C1112" s="210"/>
      <c r="D1112" s="210"/>
      <c r="E1112" s="210"/>
      <c r="F1112" s="210"/>
      <c r="G1112" s="210"/>
      <c r="H1112" s="210"/>
      <c r="I1112" s="210"/>
      <c r="J1112" s="210"/>
    </row>
    <row r="1113" spans="2:10" ht="21.95" customHeight="1">
      <c r="B1113" s="225"/>
      <c r="C1113" s="210"/>
      <c r="D1113" s="210"/>
      <c r="E1113" s="210"/>
      <c r="F1113" s="210"/>
      <c r="G1113" s="210"/>
      <c r="H1113" s="210"/>
      <c r="I1113" s="210"/>
      <c r="J1113" s="210"/>
    </row>
    <row r="1114" spans="2:10" ht="21.95" customHeight="1">
      <c r="B1114" s="225"/>
      <c r="C1114" s="210"/>
      <c r="D1114" s="210"/>
      <c r="E1114" s="210"/>
      <c r="F1114" s="210"/>
      <c r="G1114" s="210"/>
      <c r="H1114" s="210"/>
      <c r="I1114" s="210"/>
      <c r="J1114" s="210"/>
    </row>
    <row r="1115" spans="2:10" ht="21.95" customHeight="1">
      <c r="B1115" s="225"/>
      <c r="C1115" s="210"/>
      <c r="D1115" s="210"/>
      <c r="E1115" s="210"/>
      <c r="F1115" s="210"/>
      <c r="G1115" s="210"/>
      <c r="H1115" s="210"/>
      <c r="I1115" s="210"/>
      <c r="J1115" s="210"/>
    </row>
    <row r="1116" spans="2:10" ht="21.95" customHeight="1">
      <c r="B1116" s="225"/>
      <c r="C1116" s="210"/>
      <c r="D1116" s="210"/>
      <c r="E1116" s="210"/>
      <c r="F1116" s="210"/>
      <c r="G1116" s="210"/>
      <c r="H1116" s="210"/>
      <c r="I1116" s="210"/>
      <c r="J1116" s="210"/>
    </row>
    <row r="1117" spans="2:10" ht="21.95" customHeight="1">
      <c r="B1117" s="225"/>
      <c r="C1117" s="210"/>
      <c r="D1117" s="210"/>
      <c r="E1117" s="210"/>
      <c r="F1117" s="210"/>
      <c r="G1117" s="210"/>
      <c r="H1117" s="210"/>
      <c r="I1117" s="210"/>
      <c r="J1117" s="210"/>
    </row>
    <row r="1118" spans="2:10" ht="21.95" customHeight="1">
      <c r="B1118" s="225"/>
      <c r="C1118" s="210"/>
      <c r="D1118" s="210"/>
      <c r="E1118" s="210"/>
      <c r="F1118" s="210"/>
      <c r="G1118" s="210"/>
      <c r="H1118" s="210"/>
      <c r="I1118" s="210"/>
      <c r="J1118" s="210"/>
    </row>
    <row r="1119" spans="2:10" ht="21.95" customHeight="1">
      <c r="B1119" s="225"/>
      <c r="C1119" s="210"/>
      <c r="D1119" s="210"/>
      <c r="E1119" s="210"/>
      <c r="F1119" s="210"/>
      <c r="G1119" s="210"/>
      <c r="H1119" s="210"/>
      <c r="I1119" s="210"/>
      <c r="J1119" s="210"/>
    </row>
    <row r="1120" spans="2:10" ht="21.95" customHeight="1">
      <c r="B1120" s="225"/>
      <c r="C1120" s="210"/>
      <c r="D1120" s="210"/>
      <c r="E1120" s="210"/>
      <c r="F1120" s="210"/>
      <c r="G1120" s="210"/>
      <c r="H1120" s="210"/>
      <c r="I1120" s="210"/>
      <c r="J1120" s="210"/>
    </row>
    <row r="1121" spans="2:10" ht="21.95" customHeight="1">
      <c r="B1121" s="225"/>
      <c r="C1121" s="210"/>
      <c r="D1121" s="210"/>
      <c r="E1121" s="210"/>
      <c r="F1121" s="210"/>
      <c r="G1121" s="210"/>
      <c r="H1121" s="210"/>
      <c r="I1121" s="210"/>
      <c r="J1121" s="210"/>
    </row>
    <row r="1122" spans="2:10" ht="21.95" customHeight="1">
      <c r="B1122" s="225"/>
      <c r="C1122" s="210"/>
      <c r="D1122" s="210"/>
      <c r="E1122" s="210"/>
      <c r="F1122" s="210"/>
      <c r="G1122" s="210"/>
      <c r="H1122" s="210"/>
      <c r="I1122" s="210"/>
      <c r="J1122" s="210"/>
    </row>
    <row r="1123" spans="2:10" ht="21.95" customHeight="1">
      <c r="B1123" s="225"/>
      <c r="C1123" s="210"/>
      <c r="D1123" s="210"/>
      <c r="E1123" s="210"/>
      <c r="F1123" s="210"/>
      <c r="G1123" s="210"/>
      <c r="H1123" s="210"/>
      <c r="I1123" s="210"/>
      <c r="J1123" s="210"/>
    </row>
    <row r="1124" spans="2:10" ht="21.95" customHeight="1">
      <c r="B1124" s="225"/>
      <c r="C1124" s="210"/>
      <c r="D1124" s="210"/>
      <c r="E1124" s="210"/>
      <c r="F1124" s="210"/>
      <c r="G1124" s="210"/>
      <c r="H1124" s="210"/>
      <c r="I1124" s="210"/>
      <c r="J1124" s="210"/>
    </row>
    <row r="1125" spans="2:10" ht="21.95" customHeight="1">
      <c r="B1125" s="225"/>
      <c r="C1125" s="210"/>
      <c r="D1125" s="210"/>
      <c r="E1125" s="210"/>
      <c r="F1125" s="210"/>
      <c r="G1125" s="210"/>
      <c r="H1125" s="210"/>
      <c r="I1125" s="210"/>
      <c r="J1125" s="210"/>
    </row>
    <row r="1126" spans="2:10" ht="21.95" customHeight="1">
      <c r="B1126" s="225"/>
      <c r="C1126" s="210"/>
      <c r="D1126" s="210"/>
      <c r="E1126" s="210"/>
      <c r="F1126" s="210"/>
      <c r="G1126" s="210"/>
      <c r="H1126" s="210"/>
      <c r="I1126" s="210"/>
      <c r="J1126" s="210"/>
    </row>
    <row r="1127" spans="2:10" ht="21.95" customHeight="1">
      <c r="B1127" s="225"/>
      <c r="C1127" s="210"/>
      <c r="D1127" s="210"/>
      <c r="E1127" s="210"/>
      <c r="F1127" s="210"/>
      <c r="G1127" s="210"/>
      <c r="H1127" s="210"/>
      <c r="I1127" s="210"/>
      <c r="J1127" s="210"/>
    </row>
    <row r="1128" spans="2:10" ht="21.95" customHeight="1">
      <c r="B1128" s="225"/>
      <c r="C1128" s="210"/>
      <c r="D1128" s="210"/>
      <c r="E1128" s="210"/>
      <c r="F1128" s="210"/>
      <c r="G1128" s="210"/>
      <c r="H1128" s="210"/>
      <c r="I1128" s="210"/>
      <c r="J1128" s="210"/>
    </row>
    <row r="1129" spans="2:10" ht="21.95" customHeight="1">
      <c r="B1129" s="225"/>
      <c r="C1129" s="210"/>
      <c r="D1129" s="210"/>
      <c r="E1129" s="210"/>
      <c r="F1129" s="210"/>
      <c r="G1129" s="210"/>
      <c r="H1129" s="210"/>
      <c r="I1129" s="210"/>
      <c r="J1129" s="210"/>
    </row>
    <row r="1130" spans="2:10" ht="21.95" customHeight="1">
      <c r="B1130" s="225"/>
      <c r="C1130" s="210"/>
      <c r="D1130" s="210"/>
      <c r="E1130" s="210"/>
      <c r="F1130" s="210"/>
      <c r="G1130" s="210"/>
      <c r="H1130" s="210"/>
      <c r="I1130" s="210"/>
      <c r="J1130" s="210"/>
    </row>
    <row r="1131" spans="2:10" ht="21.95" customHeight="1">
      <c r="B1131" s="225"/>
      <c r="C1131" s="210"/>
      <c r="D1131" s="210"/>
      <c r="E1131" s="210"/>
      <c r="F1131" s="210"/>
      <c r="G1131" s="210"/>
      <c r="H1131" s="210"/>
      <c r="I1131" s="210"/>
      <c r="J1131" s="210"/>
    </row>
    <row r="1132" spans="2:10" ht="21.95" customHeight="1">
      <c r="B1132" s="225"/>
      <c r="C1132" s="210"/>
      <c r="D1132" s="210"/>
      <c r="E1132" s="210"/>
      <c r="F1132" s="210"/>
      <c r="G1132" s="210"/>
      <c r="H1132" s="210"/>
      <c r="I1132" s="210"/>
      <c r="J1132" s="210"/>
    </row>
    <row r="1133" spans="2:10" ht="21.95" customHeight="1">
      <c r="B1133" s="225"/>
      <c r="C1133" s="210"/>
      <c r="D1133" s="210"/>
      <c r="E1133" s="210"/>
      <c r="F1133" s="210"/>
      <c r="G1133" s="210"/>
      <c r="H1133" s="210"/>
      <c r="I1133" s="210"/>
      <c r="J1133" s="210"/>
    </row>
    <row r="1134" spans="2:10" ht="21.95" customHeight="1">
      <c r="B1134" s="225"/>
      <c r="C1134" s="210"/>
      <c r="D1134" s="210"/>
      <c r="E1134" s="210"/>
      <c r="F1134" s="210"/>
      <c r="G1134" s="210"/>
      <c r="H1134" s="210"/>
      <c r="I1134" s="210"/>
      <c r="J1134" s="210"/>
    </row>
    <row r="1135" spans="2:10" ht="21.95" customHeight="1">
      <c r="B1135" s="225"/>
      <c r="C1135" s="210"/>
      <c r="D1135" s="210"/>
      <c r="E1135" s="210"/>
      <c r="F1135" s="210"/>
      <c r="G1135" s="210"/>
      <c r="H1135" s="210"/>
      <c r="I1135" s="210"/>
      <c r="J1135" s="210"/>
    </row>
    <row r="1136" spans="2:10" ht="21.95" customHeight="1">
      <c r="B1136" s="225"/>
      <c r="C1136" s="210"/>
      <c r="D1136" s="210"/>
      <c r="E1136" s="210"/>
      <c r="F1136" s="210"/>
      <c r="G1136" s="210"/>
      <c r="H1136" s="210"/>
      <c r="I1136" s="210"/>
      <c r="J1136" s="210"/>
    </row>
    <row r="1137" spans="2:10" ht="21.95" customHeight="1">
      <c r="B1137" s="225"/>
      <c r="C1137" s="210"/>
      <c r="D1137" s="210"/>
      <c r="E1137" s="210"/>
      <c r="F1137" s="210"/>
      <c r="G1137" s="210"/>
      <c r="H1137" s="210"/>
      <c r="I1137" s="210"/>
      <c r="J1137" s="210"/>
    </row>
    <row r="1138" spans="2:10" ht="21.95" customHeight="1">
      <c r="B1138" s="225"/>
      <c r="C1138" s="210"/>
      <c r="D1138" s="210"/>
      <c r="E1138" s="210"/>
      <c r="F1138" s="210"/>
      <c r="G1138" s="210"/>
      <c r="H1138" s="210"/>
      <c r="I1138" s="210"/>
      <c r="J1138" s="210"/>
    </row>
    <row r="1139" spans="2:10" ht="21.95" customHeight="1">
      <c r="B1139" s="225"/>
      <c r="C1139" s="210"/>
      <c r="D1139" s="210"/>
      <c r="E1139" s="210"/>
      <c r="F1139" s="210"/>
      <c r="G1139" s="210"/>
      <c r="H1139" s="210"/>
      <c r="I1139" s="210"/>
      <c r="J1139" s="210"/>
    </row>
    <row r="1140" spans="2:10" ht="21.95" customHeight="1">
      <c r="B1140" s="225"/>
      <c r="C1140" s="210"/>
      <c r="D1140" s="210"/>
      <c r="E1140" s="210"/>
      <c r="F1140" s="210"/>
      <c r="G1140" s="210"/>
      <c r="H1140" s="210"/>
      <c r="I1140" s="210"/>
      <c r="J1140" s="210"/>
    </row>
    <row r="1141" spans="2:10" ht="21.95" customHeight="1">
      <c r="B1141" s="225"/>
      <c r="C1141" s="210"/>
      <c r="D1141" s="210"/>
      <c r="E1141" s="210"/>
      <c r="F1141" s="210"/>
      <c r="G1141" s="210"/>
      <c r="H1141" s="210"/>
      <c r="I1141" s="210"/>
      <c r="J1141" s="210"/>
    </row>
    <row r="1142" spans="2:10" ht="21.95" customHeight="1">
      <c r="B1142" s="225"/>
      <c r="C1142" s="210"/>
      <c r="D1142" s="210"/>
      <c r="E1142" s="210"/>
      <c r="F1142" s="210"/>
      <c r="G1142" s="210"/>
      <c r="H1142" s="210"/>
      <c r="I1142" s="210"/>
      <c r="J1142" s="210"/>
    </row>
    <row r="1143" spans="2:10" ht="21.95" customHeight="1">
      <c r="B1143" s="225"/>
      <c r="C1143" s="210"/>
      <c r="D1143" s="210"/>
      <c r="E1143" s="210"/>
      <c r="F1143" s="210"/>
      <c r="G1143" s="210"/>
      <c r="H1143" s="210"/>
      <c r="I1143" s="210"/>
      <c r="J1143" s="210"/>
    </row>
    <row r="1144" spans="2:10" ht="21.95" customHeight="1">
      <c r="B1144" s="225"/>
      <c r="C1144" s="210"/>
      <c r="D1144" s="210"/>
      <c r="E1144" s="210"/>
      <c r="F1144" s="210"/>
      <c r="G1144" s="210"/>
      <c r="H1144" s="210"/>
      <c r="I1144" s="210"/>
      <c r="J1144" s="210"/>
    </row>
    <row r="1145" spans="2:10" ht="21.95" customHeight="1">
      <c r="B1145" s="225"/>
      <c r="C1145" s="210"/>
      <c r="D1145" s="210"/>
      <c r="E1145" s="210"/>
      <c r="F1145" s="210"/>
      <c r="G1145" s="210"/>
      <c r="H1145" s="210"/>
      <c r="I1145" s="210"/>
      <c r="J1145" s="210"/>
    </row>
    <row r="1146" spans="2:10" ht="21.95" customHeight="1">
      <c r="B1146" s="225"/>
      <c r="C1146" s="210"/>
      <c r="D1146" s="210"/>
      <c r="E1146" s="210"/>
      <c r="F1146" s="210"/>
      <c r="G1146" s="210"/>
      <c r="H1146" s="210"/>
      <c r="I1146" s="210"/>
      <c r="J1146" s="210"/>
    </row>
    <row r="1147" spans="2:10" ht="21.95" customHeight="1">
      <c r="B1147" s="225"/>
      <c r="C1147" s="210"/>
      <c r="D1147" s="210"/>
      <c r="E1147" s="210"/>
      <c r="F1147" s="210"/>
      <c r="G1147" s="210"/>
      <c r="H1147" s="210"/>
      <c r="I1147" s="210"/>
      <c r="J1147" s="210"/>
    </row>
    <row r="1148" spans="2:10" ht="21.95" customHeight="1">
      <c r="B1148" s="225"/>
      <c r="C1148" s="210"/>
      <c r="D1148" s="210"/>
      <c r="E1148" s="210"/>
      <c r="F1148" s="210"/>
      <c r="G1148" s="210"/>
      <c r="H1148" s="210"/>
      <c r="I1148" s="210"/>
      <c r="J1148" s="210"/>
    </row>
    <row r="1149" spans="2:10" ht="21.95" customHeight="1">
      <c r="B1149" s="225"/>
      <c r="C1149" s="210"/>
      <c r="D1149" s="210"/>
      <c r="E1149" s="210"/>
      <c r="F1149" s="210"/>
      <c r="G1149" s="210"/>
      <c r="H1149" s="210"/>
      <c r="I1149" s="210"/>
      <c r="J1149" s="210"/>
    </row>
    <row r="1150" spans="2:10" ht="21.95" customHeight="1">
      <c r="B1150" s="225"/>
      <c r="C1150" s="210"/>
      <c r="D1150" s="210"/>
      <c r="E1150" s="210"/>
      <c r="F1150" s="210"/>
      <c r="G1150" s="210"/>
      <c r="H1150" s="210"/>
      <c r="I1150" s="210"/>
      <c r="J1150" s="210"/>
    </row>
    <row r="1151" spans="2:10" ht="21.95" customHeight="1">
      <c r="B1151" s="225"/>
      <c r="C1151" s="210"/>
      <c r="D1151" s="210"/>
      <c r="E1151" s="210"/>
      <c r="F1151" s="210"/>
      <c r="G1151" s="210"/>
      <c r="H1151" s="210"/>
      <c r="I1151" s="210"/>
      <c r="J1151" s="210"/>
    </row>
    <row r="1152" spans="2:10" ht="21.95" customHeight="1">
      <c r="B1152" s="225"/>
      <c r="C1152" s="210"/>
      <c r="D1152" s="210"/>
      <c r="E1152" s="210"/>
      <c r="F1152" s="210"/>
      <c r="G1152" s="210"/>
      <c r="H1152" s="210"/>
      <c r="I1152" s="210"/>
      <c r="J1152" s="210"/>
    </row>
    <row r="1153" spans="2:10" ht="21.95" customHeight="1">
      <c r="B1153" s="225"/>
      <c r="C1153" s="210"/>
      <c r="D1153" s="210"/>
      <c r="E1153" s="210"/>
      <c r="F1153" s="210"/>
      <c r="G1153" s="210"/>
      <c r="H1153" s="210"/>
      <c r="I1153" s="210"/>
      <c r="J1153" s="210"/>
    </row>
    <row r="1154" spans="2:10" ht="21.95" customHeight="1">
      <c r="B1154" s="225"/>
      <c r="C1154" s="210"/>
      <c r="D1154" s="210"/>
      <c r="E1154" s="210"/>
      <c r="F1154" s="210"/>
      <c r="G1154" s="210"/>
      <c r="H1154" s="210"/>
      <c r="I1154" s="210"/>
      <c r="J1154" s="210"/>
    </row>
    <row r="1155" spans="2:10" ht="21.95" customHeight="1">
      <c r="B1155" s="225"/>
      <c r="C1155" s="210"/>
      <c r="D1155" s="210"/>
      <c r="E1155" s="210"/>
      <c r="F1155" s="210"/>
      <c r="G1155" s="210"/>
      <c r="H1155" s="210"/>
      <c r="I1155" s="210"/>
      <c r="J1155" s="210"/>
    </row>
    <row r="1156" spans="2:10" ht="21.95" customHeight="1">
      <c r="B1156" s="225"/>
      <c r="C1156" s="210"/>
      <c r="D1156" s="210"/>
      <c r="E1156" s="210"/>
      <c r="F1156" s="210"/>
      <c r="G1156" s="210"/>
      <c r="H1156" s="210"/>
      <c r="I1156" s="210"/>
      <c r="J1156" s="210"/>
    </row>
    <row r="1157" spans="2:10" ht="21.95" customHeight="1">
      <c r="B1157" s="225"/>
      <c r="C1157" s="210"/>
      <c r="D1157" s="210"/>
      <c r="E1157" s="210"/>
      <c r="F1157" s="210"/>
      <c r="G1157" s="210"/>
      <c r="H1157" s="210"/>
      <c r="I1157" s="210"/>
      <c r="J1157" s="210"/>
    </row>
    <row r="1158" spans="2:10" ht="21.95" customHeight="1">
      <c r="B1158" s="225"/>
      <c r="C1158" s="210"/>
      <c r="D1158" s="210"/>
      <c r="E1158" s="210"/>
      <c r="F1158" s="210"/>
      <c r="G1158" s="210"/>
      <c r="H1158" s="210"/>
      <c r="I1158" s="210"/>
      <c r="J1158" s="210"/>
    </row>
    <row r="1159" spans="2:10" ht="21.95" customHeight="1">
      <c r="B1159" s="225"/>
      <c r="C1159" s="210"/>
      <c r="D1159" s="210"/>
      <c r="E1159" s="210"/>
      <c r="F1159" s="210"/>
      <c r="G1159" s="210"/>
      <c r="H1159" s="210"/>
      <c r="I1159" s="210"/>
      <c r="J1159" s="210"/>
    </row>
    <row r="1160" spans="2:10" ht="21.95" customHeight="1">
      <c r="B1160" s="225"/>
      <c r="C1160" s="210"/>
      <c r="D1160" s="210"/>
      <c r="E1160" s="210"/>
      <c r="F1160" s="210"/>
      <c r="G1160" s="210"/>
      <c r="H1160" s="210"/>
      <c r="I1160" s="210"/>
      <c r="J1160" s="210"/>
    </row>
    <row r="1161" spans="2:10" ht="21.95" customHeight="1">
      <c r="B1161" s="225"/>
      <c r="C1161" s="210"/>
      <c r="D1161" s="210"/>
      <c r="E1161" s="210"/>
      <c r="F1161" s="210"/>
      <c r="G1161" s="210"/>
      <c r="H1161" s="210"/>
      <c r="I1161" s="210"/>
      <c r="J1161" s="210"/>
    </row>
    <row r="1162" spans="2:10" ht="21.95" customHeight="1">
      <c r="B1162" s="225"/>
      <c r="C1162" s="210"/>
      <c r="D1162" s="210"/>
      <c r="E1162" s="210"/>
      <c r="F1162" s="210"/>
      <c r="G1162" s="210"/>
      <c r="H1162" s="210"/>
      <c r="I1162" s="210"/>
      <c r="J1162" s="210"/>
    </row>
    <row r="1163" spans="2:10" ht="21.95" customHeight="1">
      <c r="B1163" s="225"/>
      <c r="C1163" s="210"/>
      <c r="D1163" s="210"/>
      <c r="E1163" s="210"/>
      <c r="F1163" s="210"/>
      <c r="G1163" s="210"/>
      <c r="H1163" s="210"/>
      <c r="I1163" s="210"/>
      <c r="J1163" s="210"/>
    </row>
    <row r="1164" spans="2:10" ht="21.95" customHeight="1">
      <c r="B1164" s="225"/>
      <c r="C1164" s="210"/>
      <c r="D1164" s="210"/>
      <c r="E1164" s="210"/>
      <c r="F1164" s="210"/>
      <c r="G1164" s="210"/>
      <c r="H1164" s="210"/>
      <c r="I1164" s="210"/>
      <c r="J1164" s="210"/>
    </row>
    <row r="1165" spans="2:10" ht="21.95" customHeight="1">
      <c r="B1165" s="225"/>
      <c r="C1165" s="210"/>
      <c r="D1165" s="210"/>
      <c r="E1165" s="210"/>
      <c r="F1165" s="210"/>
      <c r="G1165" s="210"/>
      <c r="H1165" s="210"/>
      <c r="I1165" s="210"/>
      <c r="J1165" s="210"/>
    </row>
    <row r="1166" spans="2:10" ht="21.95" customHeight="1">
      <c r="B1166" s="225"/>
      <c r="C1166" s="210"/>
      <c r="D1166" s="210"/>
      <c r="E1166" s="210"/>
      <c r="F1166" s="210"/>
      <c r="G1166" s="210"/>
      <c r="H1166" s="210"/>
      <c r="I1166" s="210"/>
      <c r="J1166" s="210"/>
    </row>
    <row r="1167" spans="2:10" ht="21.95" customHeight="1">
      <c r="B1167" s="225"/>
      <c r="C1167" s="210"/>
      <c r="D1167" s="210"/>
      <c r="E1167" s="210"/>
      <c r="F1167" s="210"/>
      <c r="G1167" s="210"/>
      <c r="H1167" s="210"/>
      <c r="I1167" s="210"/>
      <c r="J1167" s="210"/>
    </row>
    <row r="1168" spans="2:10" ht="21.95" customHeight="1">
      <c r="B1168" s="225"/>
      <c r="C1168" s="210"/>
      <c r="D1168" s="210"/>
      <c r="E1168" s="210"/>
      <c r="F1168" s="210"/>
      <c r="G1168" s="210"/>
      <c r="H1168" s="210"/>
      <c r="I1168" s="210"/>
      <c r="J1168" s="210"/>
    </row>
    <row r="1169" spans="2:10" ht="21.95" customHeight="1">
      <c r="B1169" s="225"/>
      <c r="C1169" s="210"/>
      <c r="D1169" s="210"/>
      <c r="E1169" s="210"/>
      <c r="F1169" s="210"/>
      <c r="G1169" s="210"/>
      <c r="H1169" s="210"/>
      <c r="I1169" s="210"/>
      <c r="J1169" s="210"/>
    </row>
    <row r="1170" spans="2:10" ht="21.95" customHeight="1">
      <c r="B1170" s="225"/>
      <c r="C1170" s="210"/>
      <c r="D1170" s="210"/>
      <c r="E1170" s="210"/>
      <c r="F1170" s="210"/>
      <c r="G1170" s="210"/>
      <c r="H1170" s="210"/>
      <c r="I1170" s="210"/>
      <c r="J1170" s="210"/>
    </row>
    <row r="1171" spans="2:10" ht="21.95" customHeight="1">
      <c r="B1171" s="225"/>
      <c r="C1171" s="210"/>
      <c r="D1171" s="210"/>
      <c r="E1171" s="210"/>
      <c r="F1171" s="210"/>
      <c r="G1171" s="210"/>
      <c r="H1171" s="210"/>
      <c r="I1171" s="210"/>
      <c r="J1171" s="210"/>
    </row>
    <row r="1172" spans="2:10" ht="21.95" customHeight="1">
      <c r="B1172" s="225"/>
      <c r="C1172" s="210"/>
      <c r="D1172" s="210"/>
      <c r="E1172" s="210"/>
      <c r="F1172" s="210"/>
      <c r="G1172" s="210"/>
      <c r="H1172" s="210"/>
      <c r="I1172" s="210"/>
      <c r="J1172" s="210"/>
    </row>
    <row r="1173" spans="2:10" ht="21.95" customHeight="1">
      <c r="B1173" s="225"/>
      <c r="C1173" s="210"/>
      <c r="D1173" s="210"/>
      <c r="E1173" s="210"/>
      <c r="F1173" s="210"/>
      <c r="G1173" s="210"/>
      <c r="H1173" s="210"/>
      <c r="I1173" s="210"/>
      <c r="J1173" s="210"/>
    </row>
    <row r="1174" spans="2:10" ht="21.95" customHeight="1">
      <c r="B1174" s="225"/>
      <c r="C1174" s="210"/>
      <c r="D1174" s="210"/>
      <c r="E1174" s="210"/>
      <c r="F1174" s="210"/>
      <c r="G1174" s="210"/>
      <c r="H1174" s="210"/>
      <c r="I1174" s="210"/>
      <c r="J1174" s="210"/>
    </row>
    <row r="1175" spans="2:10" ht="21.95" customHeight="1">
      <c r="B1175" s="225"/>
      <c r="C1175" s="210"/>
      <c r="D1175" s="210"/>
      <c r="E1175" s="210"/>
      <c r="F1175" s="210"/>
      <c r="G1175" s="210"/>
      <c r="H1175" s="210"/>
      <c r="I1175" s="210"/>
      <c r="J1175" s="210"/>
    </row>
    <row r="1176" spans="2:10" ht="21.95" customHeight="1">
      <c r="B1176" s="225"/>
      <c r="C1176" s="210"/>
      <c r="D1176" s="210"/>
      <c r="E1176" s="210"/>
      <c r="F1176" s="210"/>
      <c r="G1176" s="210"/>
      <c r="H1176" s="210"/>
      <c r="I1176" s="210"/>
      <c r="J1176" s="210"/>
    </row>
    <row r="1177" spans="2:10" ht="21.95" customHeight="1">
      <c r="B1177" s="225"/>
      <c r="C1177" s="210"/>
      <c r="D1177" s="210"/>
      <c r="E1177" s="210"/>
      <c r="F1177" s="210"/>
      <c r="G1177" s="210"/>
      <c r="H1177" s="210"/>
      <c r="I1177" s="210"/>
      <c r="J1177" s="210"/>
    </row>
    <row r="1178" spans="2:10" ht="21.95" customHeight="1">
      <c r="B1178" s="225"/>
      <c r="C1178" s="210"/>
      <c r="D1178" s="210"/>
      <c r="E1178" s="210"/>
      <c r="F1178" s="210"/>
      <c r="G1178" s="210"/>
      <c r="H1178" s="210"/>
      <c r="I1178" s="210"/>
      <c r="J1178" s="210"/>
    </row>
    <row r="1179" spans="2:10" ht="21.95" customHeight="1">
      <c r="B1179" s="225"/>
      <c r="C1179" s="210"/>
      <c r="D1179" s="210"/>
      <c r="E1179" s="210"/>
      <c r="F1179" s="210"/>
      <c r="G1179" s="210"/>
      <c r="H1179" s="210"/>
      <c r="I1179" s="210"/>
      <c r="J1179" s="210"/>
    </row>
    <row r="1180" spans="2:10" ht="21.95" customHeight="1">
      <c r="B1180" s="225"/>
      <c r="C1180" s="210"/>
      <c r="D1180" s="210"/>
      <c r="E1180" s="210"/>
      <c r="F1180" s="210"/>
      <c r="G1180" s="210"/>
      <c r="H1180" s="210"/>
      <c r="I1180" s="210"/>
      <c r="J1180" s="210"/>
    </row>
    <row r="1181" spans="2:10" ht="21.95" customHeight="1">
      <c r="B1181" s="225"/>
      <c r="C1181" s="210"/>
      <c r="D1181" s="210"/>
      <c r="E1181" s="210"/>
      <c r="F1181" s="210"/>
      <c r="G1181" s="210"/>
      <c r="H1181" s="210"/>
      <c r="I1181" s="210"/>
      <c r="J1181" s="210"/>
    </row>
    <row r="1182" spans="2:10" ht="21.95" customHeight="1">
      <c r="B1182" s="225"/>
      <c r="C1182" s="210"/>
      <c r="D1182" s="210"/>
      <c r="E1182" s="210"/>
      <c r="F1182" s="210"/>
      <c r="G1182" s="210"/>
      <c r="H1182" s="210"/>
      <c r="I1182" s="210"/>
      <c r="J1182" s="210"/>
    </row>
    <row r="1183" spans="2:10" ht="21.95" customHeight="1">
      <c r="B1183" s="225"/>
      <c r="C1183" s="210"/>
      <c r="D1183" s="210"/>
      <c r="E1183" s="210"/>
      <c r="F1183" s="210"/>
      <c r="G1183" s="210"/>
      <c r="H1183" s="210"/>
      <c r="I1183" s="210"/>
      <c r="J1183" s="210"/>
    </row>
    <row r="1184" spans="2:10" ht="21.95" customHeight="1">
      <c r="B1184" s="225"/>
      <c r="C1184" s="210"/>
      <c r="D1184" s="210"/>
      <c r="E1184" s="210"/>
      <c r="F1184" s="210"/>
      <c r="G1184" s="210"/>
      <c r="H1184" s="210"/>
      <c r="I1184" s="210"/>
      <c r="J1184" s="210"/>
    </row>
    <row r="1185" spans="2:10" ht="21.95" customHeight="1">
      <c r="B1185" s="225"/>
      <c r="C1185" s="210"/>
      <c r="D1185" s="210"/>
      <c r="E1185" s="210"/>
      <c r="F1185" s="210"/>
      <c r="G1185" s="210"/>
      <c r="H1185" s="210"/>
      <c r="I1185" s="210"/>
      <c r="J1185" s="210"/>
    </row>
    <row r="1186" spans="2:10" ht="21.95" customHeight="1">
      <c r="B1186" s="225"/>
      <c r="C1186" s="210"/>
      <c r="D1186" s="210"/>
      <c r="E1186" s="210"/>
      <c r="F1186" s="210"/>
      <c r="G1186" s="210"/>
      <c r="H1186" s="210"/>
      <c r="I1186" s="210"/>
      <c r="J1186" s="210"/>
    </row>
    <row r="1187" spans="2:10" ht="21.95" customHeight="1">
      <c r="B1187" s="225"/>
      <c r="C1187" s="210"/>
      <c r="D1187" s="210"/>
      <c r="E1187" s="210"/>
      <c r="F1187" s="210"/>
      <c r="G1187" s="210"/>
      <c r="H1187" s="210"/>
      <c r="I1187" s="210"/>
      <c r="J1187" s="210"/>
    </row>
    <row r="1188" spans="2:10" ht="21.95" customHeight="1">
      <c r="B1188" s="225"/>
      <c r="C1188" s="210"/>
      <c r="D1188" s="210"/>
      <c r="E1188" s="210"/>
      <c r="F1188" s="210"/>
      <c r="G1188" s="210"/>
      <c r="H1188" s="210"/>
      <c r="I1188" s="210"/>
      <c r="J1188" s="210"/>
    </row>
    <row r="1189" spans="2:10" ht="21.95" customHeight="1">
      <c r="B1189" s="225"/>
      <c r="C1189" s="210"/>
      <c r="D1189" s="210"/>
      <c r="E1189" s="210"/>
      <c r="F1189" s="210"/>
      <c r="G1189" s="210"/>
      <c r="H1189" s="210"/>
      <c r="I1189" s="210"/>
      <c r="J1189" s="210"/>
    </row>
    <row r="1190" spans="2:10" ht="21.95" customHeight="1">
      <c r="B1190" s="225"/>
      <c r="C1190" s="210"/>
      <c r="D1190" s="210"/>
      <c r="E1190" s="210"/>
      <c r="F1190" s="210"/>
      <c r="G1190" s="210"/>
      <c r="H1190" s="210"/>
      <c r="I1190" s="210"/>
      <c r="J1190" s="210"/>
    </row>
    <row r="1191" spans="2:10" ht="21.95" customHeight="1">
      <c r="B1191" s="225"/>
      <c r="C1191" s="210"/>
      <c r="D1191" s="210"/>
      <c r="E1191" s="210"/>
      <c r="F1191" s="210"/>
      <c r="G1191" s="210"/>
      <c r="H1191" s="210"/>
      <c r="I1191" s="210"/>
      <c r="J1191" s="210"/>
    </row>
    <row r="1192" spans="2:10" ht="21.95" customHeight="1">
      <c r="B1192" s="225"/>
      <c r="C1192" s="210"/>
      <c r="D1192" s="210"/>
      <c r="E1192" s="210"/>
      <c r="F1192" s="210"/>
      <c r="G1192" s="210"/>
      <c r="H1192" s="210"/>
      <c r="I1192" s="210"/>
      <c r="J1192" s="210"/>
    </row>
    <row r="1193" spans="2:10" ht="21.95" customHeight="1">
      <c r="B1193" s="225"/>
      <c r="C1193" s="210"/>
      <c r="D1193" s="210"/>
      <c r="E1193" s="210"/>
      <c r="F1193" s="210"/>
      <c r="G1193" s="210"/>
      <c r="H1193" s="210"/>
      <c r="I1193" s="210"/>
      <c r="J1193" s="210"/>
    </row>
    <row r="1194" spans="2:10" ht="21.95" customHeight="1">
      <c r="B1194" s="225"/>
      <c r="C1194" s="210"/>
      <c r="D1194" s="210"/>
      <c r="E1194" s="210"/>
      <c r="F1194" s="210"/>
      <c r="G1194" s="210"/>
      <c r="H1194" s="210"/>
      <c r="I1194" s="210"/>
      <c r="J1194" s="210"/>
    </row>
    <row r="1195" spans="2:10" ht="21.95" customHeight="1">
      <c r="B1195" s="225"/>
      <c r="C1195" s="210"/>
      <c r="D1195" s="210"/>
      <c r="E1195" s="210"/>
      <c r="F1195" s="210"/>
      <c r="G1195" s="210"/>
      <c r="H1195" s="210"/>
      <c r="I1195" s="210"/>
      <c r="J1195" s="210"/>
    </row>
    <row r="1196" spans="2:10" ht="21.95" customHeight="1">
      <c r="B1196" s="225"/>
      <c r="C1196" s="210"/>
      <c r="D1196" s="210"/>
      <c r="E1196" s="210"/>
      <c r="F1196" s="210"/>
      <c r="G1196" s="210"/>
      <c r="H1196" s="210"/>
      <c r="I1196" s="210"/>
      <c r="J1196" s="210"/>
    </row>
    <row r="1197" spans="2:10" ht="21.95" customHeight="1">
      <c r="B1197" s="225"/>
      <c r="C1197" s="210"/>
      <c r="D1197" s="210"/>
      <c r="E1197" s="210"/>
      <c r="F1197" s="210"/>
      <c r="G1197" s="210"/>
      <c r="H1197" s="210"/>
      <c r="I1197" s="210"/>
      <c r="J1197" s="210"/>
    </row>
    <row r="1198" spans="2:10" ht="21.95" customHeight="1">
      <c r="B1198" s="225"/>
      <c r="C1198" s="210"/>
      <c r="D1198" s="210"/>
      <c r="E1198" s="210"/>
      <c r="F1198" s="210"/>
      <c r="G1198" s="210"/>
      <c r="H1198" s="210"/>
      <c r="I1198" s="210"/>
      <c r="J1198" s="210"/>
    </row>
    <row r="1199" spans="2:10" ht="21.95" customHeight="1">
      <c r="B1199" s="225"/>
      <c r="C1199" s="210"/>
      <c r="D1199" s="210"/>
      <c r="E1199" s="210"/>
      <c r="F1199" s="210"/>
      <c r="G1199" s="210"/>
      <c r="H1199" s="210"/>
      <c r="I1199" s="210"/>
      <c r="J1199" s="210"/>
    </row>
    <row r="1200" spans="2:10" ht="21.95" customHeight="1">
      <c r="B1200" s="225"/>
      <c r="C1200" s="210"/>
      <c r="D1200" s="210"/>
      <c r="E1200" s="210"/>
      <c r="F1200" s="210"/>
      <c r="G1200" s="210"/>
      <c r="H1200" s="210"/>
      <c r="I1200" s="210"/>
      <c r="J1200" s="210"/>
    </row>
    <row r="1201" spans="2:10" ht="21.95" customHeight="1">
      <c r="B1201" s="225"/>
      <c r="C1201" s="210"/>
      <c r="D1201" s="210"/>
      <c r="E1201" s="210"/>
      <c r="F1201" s="210"/>
      <c r="G1201" s="210"/>
      <c r="H1201" s="210"/>
      <c r="I1201" s="210"/>
      <c r="J1201" s="210"/>
    </row>
    <row r="1202" spans="2:10" ht="21.95" customHeight="1">
      <c r="B1202" s="225"/>
      <c r="C1202" s="210"/>
      <c r="D1202" s="210"/>
      <c r="E1202" s="210"/>
      <c r="F1202" s="210"/>
      <c r="G1202" s="210"/>
      <c r="H1202" s="210"/>
      <c r="I1202" s="210"/>
      <c r="J1202" s="210"/>
    </row>
    <row r="1203" spans="2:10" ht="21.95" customHeight="1">
      <c r="B1203" s="225"/>
      <c r="C1203" s="210"/>
      <c r="D1203" s="210"/>
      <c r="E1203" s="210"/>
      <c r="F1203" s="210"/>
      <c r="G1203" s="210"/>
      <c r="H1203" s="210"/>
      <c r="I1203" s="210"/>
      <c r="J1203" s="210"/>
    </row>
    <row r="1204" spans="2:10" ht="21.95" customHeight="1">
      <c r="B1204" s="225"/>
      <c r="C1204" s="210"/>
      <c r="D1204" s="210"/>
      <c r="E1204" s="210"/>
      <c r="F1204" s="210"/>
      <c r="G1204" s="210"/>
      <c r="H1204" s="210"/>
      <c r="I1204" s="210"/>
      <c r="J1204" s="210"/>
    </row>
    <row r="1205" spans="2:10" ht="21.95" customHeight="1">
      <c r="B1205" s="225"/>
      <c r="C1205" s="210"/>
      <c r="D1205" s="210"/>
      <c r="E1205" s="210"/>
      <c r="F1205" s="210"/>
      <c r="G1205" s="210"/>
      <c r="H1205" s="210"/>
      <c r="I1205" s="210"/>
      <c r="J1205" s="210"/>
    </row>
    <row r="1206" spans="2:10" ht="21.95" customHeight="1">
      <c r="B1206" s="225"/>
      <c r="C1206" s="210"/>
      <c r="D1206" s="210"/>
      <c r="E1206" s="210"/>
      <c r="F1206" s="210"/>
      <c r="G1206" s="210"/>
      <c r="H1206" s="210"/>
      <c r="I1206" s="210"/>
      <c r="J1206" s="210"/>
    </row>
    <row r="1207" spans="2:10" ht="21.95" customHeight="1">
      <c r="B1207" s="225"/>
      <c r="C1207" s="210"/>
      <c r="D1207" s="210"/>
      <c r="E1207" s="210"/>
      <c r="F1207" s="210"/>
      <c r="G1207" s="210"/>
      <c r="H1207" s="210"/>
      <c r="I1207" s="210"/>
      <c r="J1207" s="210"/>
    </row>
    <row r="1208" spans="2:10" ht="21.95" customHeight="1">
      <c r="B1208" s="225"/>
      <c r="C1208" s="210"/>
      <c r="D1208" s="210"/>
      <c r="E1208" s="210"/>
      <c r="F1208" s="210"/>
      <c r="G1208" s="210"/>
      <c r="H1208" s="210"/>
      <c r="I1208" s="210"/>
      <c r="J1208" s="210"/>
    </row>
    <row r="1209" spans="2:10" ht="21.95" customHeight="1">
      <c r="B1209" s="225"/>
      <c r="C1209" s="210"/>
      <c r="D1209" s="210"/>
      <c r="E1209" s="210"/>
      <c r="F1209" s="210"/>
      <c r="G1209" s="210"/>
      <c r="H1209" s="210"/>
      <c r="I1209" s="210"/>
      <c r="J1209" s="210"/>
    </row>
    <row r="1210" spans="2:10" ht="21.95" customHeight="1">
      <c r="B1210" s="225"/>
      <c r="C1210" s="210"/>
      <c r="D1210" s="210"/>
      <c r="E1210" s="210"/>
      <c r="F1210" s="210"/>
      <c r="G1210" s="210"/>
      <c r="H1210" s="210"/>
      <c r="I1210" s="210"/>
      <c r="J1210" s="210"/>
    </row>
    <row r="1211" spans="2:10" ht="21.95" customHeight="1">
      <c r="B1211" s="225"/>
      <c r="C1211" s="210"/>
      <c r="D1211" s="210"/>
      <c r="E1211" s="210"/>
      <c r="F1211" s="210"/>
      <c r="G1211" s="210"/>
      <c r="H1211" s="210"/>
      <c r="I1211" s="210"/>
      <c r="J1211" s="210"/>
    </row>
    <row r="1212" spans="2:10" ht="21.95" customHeight="1">
      <c r="B1212" s="225"/>
      <c r="C1212" s="210"/>
      <c r="D1212" s="210"/>
      <c r="E1212" s="210"/>
      <c r="F1212" s="210"/>
      <c r="G1212" s="210"/>
      <c r="H1212" s="210"/>
      <c r="I1212" s="210"/>
      <c r="J1212" s="210"/>
    </row>
    <row r="1213" spans="2:10" ht="21.95" customHeight="1">
      <c r="B1213" s="225"/>
      <c r="C1213" s="210"/>
      <c r="D1213" s="210"/>
      <c r="E1213" s="210"/>
      <c r="F1213" s="210"/>
      <c r="G1213" s="210"/>
      <c r="H1213" s="210"/>
      <c r="I1213" s="210"/>
      <c r="J1213" s="210"/>
    </row>
    <row r="1214" spans="2:10" ht="21.95" customHeight="1">
      <c r="B1214" s="225"/>
      <c r="C1214" s="210"/>
      <c r="D1214" s="210"/>
      <c r="E1214" s="210"/>
      <c r="F1214" s="210"/>
      <c r="G1214" s="210"/>
      <c r="H1214" s="210"/>
      <c r="I1214" s="210"/>
      <c r="J1214" s="210"/>
    </row>
    <row r="1215" spans="2:10" ht="21.95" customHeight="1">
      <c r="B1215" s="225"/>
      <c r="C1215" s="210"/>
      <c r="D1215" s="210"/>
      <c r="E1215" s="210"/>
      <c r="F1215" s="210"/>
      <c r="G1215" s="210"/>
      <c r="H1215" s="210"/>
      <c r="I1215" s="210"/>
      <c r="J1215" s="210"/>
    </row>
    <row r="1216" spans="2:10" ht="21.95" customHeight="1">
      <c r="B1216" s="225"/>
      <c r="C1216" s="210"/>
      <c r="D1216" s="210"/>
      <c r="E1216" s="210"/>
      <c r="F1216" s="210"/>
      <c r="G1216" s="210"/>
      <c r="H1216" s="210"/>
      <c r="I1216" s="210"/>
      <c r="J1216" s="210"/>
    </row>
    <row r="1217" spans="2:10" ht="21.95" customHeight="1">
      <c r="B1217" s="225"/>
      <c r="C1217" s="210"/>
      <c r="D1217" s="210"/>
      <c r="E1217" s="210"/>
      <c r="F1217" s="210"/>
      <c r="G1217" s="210"/>
      <c r="H1217" s="210"/>
      <c r="I1217" s="210"/>
      <c r="J1217" s="210"/>
    </row>
    <row r="1218" spans="2:10" ht="21.95" customHeight="1">
      <c r="B1218" s="225"/>
      <c r="C1218" s="210"/>
      <c r="D1218" s="210"/>
      <c r="E1218" s="210"/>
      <c r="F1218" s="210"/>
      <c r="G1218" s="210"/>
      <c r="H1218" s="210"/>
      <c r="I1218" s="210"/>
      <c r="J1218" s="210"/>
    </row>
    <row r="1219" spans="2:10" ht="21.95" customHeight="1">
      <c r="B1219" s="225"/>
      <c r="C1219" s="210"/>
      <c r="D1219" s="210"/>
      <c r="E1219" s="210"/>
      <c r="F1219" s="210"/>
      <c r="G1219" s="210"/>
      <c r="H1219" s="210"/>
      <c r="I1219" s="210"/>
      <c r="J1219" s="210"/>
    </row>
    <row r="1220" spans="2:10" ht="21.95" customHeight="1">
      <c r="B1220" s="225"/>
      <c r="C1220" s="210"/>
      <c r="D1220" s="210"/>
      <c r="E1220" s="210"/>
      <c r="F1220" s="210"/>
      <c r="G1220" s="210"/>
      <c r="H1220" s="210"/>
      <c r="I1220" s="210"/>
      <c r="J1220" s="210"/>
    </row>
    <row r="1221" spans="2:10" ht="21.95" customHeight="1">
      <c r="B1221" s="225"/>
      <c r="C1221" s="210"/>
      <c r="D1221" s="210"/>
      <c r="E1221" s="210"/>
      <c r="F1221" s="210"/>
      <c r="G1221" s="210"/>
      <c r="H1221" s="210"/>
      <c r="I1221" s="210"/>
      <c r="J1221" s="210"/>
    </row>
    <row r="1222" spans="2:10" ht="21.95" customHeight="1">
      <c r="B1222" s="225"/>
      <c r="C1222" s="210"/>
      <c r="D1222" s="210"/>
      <c r="E1222" s="210"/>
      <c r="F1222" s="210"/>
      <c r="G1222" s="210"/>
      <c r="H1222" s="210"/>
      <c r="I1222" s="210"/>
      <c r="J1222" s="210"/>
    </row>
    <row r="1223" spans="2:10" ht="21.95" customHeight="1">
      <c r="B1223" s="225"/>
      <c r="C1223" s="210"/>
      <c r="D1223" s="210"/>
      <c r="E1223" s="210"/>
      <c r="F1223" s="210"/>
      <c r="G1223" s="210"/>
      <c r="H1223" s="210"/>
      <c r="I1223" s="210"/>
      <c r="J1223" s="210"/>
    </row>
    <row r="1224" spans="2:10" ht="21.95" customHeight="1">
      <c r="B1224" s="225"/>
      <c r="C1224" s="210"/>
      <c r="D1224" s="210"/>
      <c r="E1224" s="210"/>
      <c r="F1224" s="210"/>
      <c r="G1224" s="210"/>
      <c r="H1224" s="210"/>
      <c r="I1224" s="210"/>
      <c r="J1224" s="210"/>
    </row>
    <row r="1225" spans="2:10" ht="21.95" customHeight="1">
      <c r="B1225" s="225"/>
      <c r="C1225" s="210"/>
      <c r="D1225" s="210"/>
      <c r="E1225" s="210"/>
      <c r="F1225" s="210"/>
      <c r="G1225" s="210"/>
      <c r="H1225" s="210"/>
      <c r="I1225" s="210"/>
      <c r="J1225" s="210"/>
    </row>
    <row r="1226" spans="2:10" ht="21.95" customHeight="1">
      <c r="B1226" s="225"/>
      <c r="C1226" s="210"/>
      <c r="D1226" s="210"/>
      <c r="E1226" s="210"/>
      <c r="F1226" s="210"/>
      <c r="G1226" s="210"/>
      <c r="H1226" s="210"/>
      <c r="I1226" s="210"/>
      <c r="J1226" s="210"/>
    </row>
    <row r="1227" spans="2:10" ht="21.95" customHeight="1">
      <c r="B1227" s="225"/>
      <c r="C1227" s="210"/>
      <c r="D1227" s="210"/>
      <c r="E1227" s="210"/>
      <c r="F1227" s="210"/>
      <c r="G1227" s="210"/>
      <c r="H1227" s="210"/>
      <c r="I1227" s="210"/>
      <c r="J1227" s="210"/>
    </row>
    <row r="1228" spans="2:10" ht="21.95" customHeight="1">
      <c r="B1228" s="225"/>
      <c r="C1228" s="210"/>
      <c r="D1228" s="210"/>
      <c r="E1228" s="210"/>
      <c r="F1228" s="210"/>
      <c r="G1228" s="210"/>
      <c r="H1228" s="210"/>
      <c r="I1228" s="210"/>
      <c r="J1228" s="210"/>
    </row>
    <row r="1229" spans="2:10" ht="21.95" customHeight="1">
      <c r="B1229" s="225"/>
      <c r="C1229" s="210"/>
      <c r="D1229" s="210"/>
      <c r="E1229" s="210"/>
      <c r="F1229" s="210"/>
      <c r="G1229" s="210"/>
      <c r="H1229" s="210"/>
      <c r="I1229" s="210"/>
      <c r="J1229" s="210"/>
    </row>
    <row r="1230" spans="2:10" ht="21.95" customHeight="1">
      <c r="B1230" s="225"/>
      <c r="C1230" s="210"/>
      <c r="D1230" s="210"/>
      <c r="E1230" s="210"/>
      <c r="F1230" s="210"/>
      <c r="G1230" s="210"/>
      <c r="H1230" s="210"/>
      <c r="I1230" s="210"/>
      <c r="J1230" s="210"/>
    </row>
    <row r="1231" spans="2:10" ht="21.95" customHeight="1">
      <c r="B1231" s="225"/>
      <c r="C1231" s="210"/>
      <c r="D1231" s="210"/>
      <c r="E1231" s="210"/>
      <c r="F1231" s="210"/>
      <c r="G1231" s="210"/>
      <c r="H1231" s="210"/>
      <c r="I1231" s="210"/>
      <c r="J1231" s="210"/>
    </row>
    <row r="1232" spans="2:10" ht="21.95" customHeight="1">
      <c r="B1232" s="225"/>
      <c r="C1232" s="210"/>
      <c r="D1232" s="210"/>
      <c r="E1232" s="210"/>
      <c r="F1232" s="210"/>
      <c r="G1232" s="210"/>
      <c r="H1232" s="210"/>
      <c r="I1232" s="210"/>
      <c r="J1232" s="210"/>
    </row>
    <row r="1233" spans="2:10" ht="21.95" customHeight="1">
      <c r="B1233" s="225"/>
      <c r="C1233" s="210"/>
      <c r="D1233" s="210"/>
      <c r="E1233" s="210"/>
      <c r="F1233" s="210"/>
      <c r="G1233" s="210"/>
      <c r="H1233" s="210"/>
      <c r="I1233" s="210"/>
      <c r="J1233" s="210"/>
    </row>
    <row r="1234" spans="2:10" ht="21.95" customHeight="1">
      <c r="B1234" s="225"/>
      <c r="C1234" s="210"/>
      <c r="D1234" s="210"/>
      <c r="E1234" s="210"/>
      <c r="F1234" s="210"/>
      <c r="G1234" s="210"/>
      <c r="H1234" s="210"/>
      <c r="I1234" s="210"/>
      <c r="J1234" s="210"/>
    </row>
    <row r="1235" spans="2:10" ht="21.95" customHeight="1">
      <c r="B1235" s="225"/>
      <c r="C1235" s="210"/>
      <c r="D1235" s="210"/>
      <c r="E1235" s="210"/>
      <c r="F1235" s="210"/>
      <c r="G1235" s="210"/>
      <c r="H1235" s="210"/>
      <c r="I1235" s="210"/>
      <c r="J1235" s="210"/>
    </row>
    <row r="1236" spans="2:10" ht="21.95" customHeight="1">
      <c r="B1236" s="225"/>
      <c r="C1236" s="210"/>
      <c r="D1236" s="210"/>
      <c r="E1236" s="210"/>
      <c r="F1236" s="210"/>
      <c r="G1236" s="210"/>
      <c r="H1236" s="210"/>
      <c r="I1236" s="210"/>
      <c r="J1236" s="210"/>
    </row>
    <row r="1237" spans="2:10" ht="21.95" customHeight="1">
      <c r="B1237" s="225"/>
      <c r="C1237" s="210"/>
      <c r="D1237" s="210"/>
      <c r="E1237" s="210"/>
      <c r="F1237" s="210"/>
      <c r="G1237" s="210"/>
      <c r="H1237" s="210"/>
      <c r="I1237" s="210"/>
      <c r="J1237" s="210"/>
    </row>
    <row r="1238" spans="2:10" ht="21.95" customHeight="1">
      <c r="B1238" s="225"/>
      <c r="C1238" s="210"/>
      <c r="D1238" s="210"/>
      <c r="E1238" s="210"/>
      <c r="F1238" s="210"/>
      <c r="G1238" s="210"/>
      <c r="H1238" s="210"/>
      <c r="I1238" s="210"/>
      <c r="J1238" s="210"/>
    </row>
    <row r="1239" spans="2:10" ht="21.95" customHeight="1">
      <c r="B1239" s="225"/>
      <c r="C1239" s="210"/>
      <c r="D1239" s="210"/>
      <c r="E1239" s="210"/>
      <c r="F1239" s="210"/>
      <c r="G1239" s="210"/>
      <c r="H1239" s="210"/>
      <c r="I1239" s="210"/>
      <c r="J1239" s="210"/>
    </row>
    <row r="1240" spans="2:10" ht="21.95" customHeight="1">
      <c r="B1240" s="225"/>
      <c r="C1240" s="210"/>
      <c r="D1240" s="210"/>
      <c r="E1240" s="210"/>
      <c r="F1240" s="210"/>
      <c r="G1240" s="210"/>
      <c r="H1240" s="210"/>
      <c r="I1240" s="210"/>
      <c r="J1240" s="210"/>
    </row>
    <row r="1241" spans="2:10" ht="21.95" customHeight="1">
      <c r="B1241" s="225"/>
      <c r="C1241" s="210"/>
      <c r="D1241" s="210"/>
      <c r="E1241" s="210"/>
      <c r="F1241" s="210"/>
      <c r="G1241" s="210"/>
      <c r="H1241" s="210"/>
      <c r="I1241" s="210"/>
      <c r="J1241" s="210"/>
    </row>
    <row r="1242" spans="2:10" ht="21.95" customHeight="1">
      <c r="B1242" s="225"/>
      <c r="C1242" s="210"/>
      <c r="D1242" s="210"/>
      <c r="E1242" s="210"/>
      <c r="F1242" s="210"/>
      <c r="G1242" s="210"/>
      <c r="H1242" s="210"/>
      <c r="I1242" s="210"/>
      <c r="J1242" s="210"/>
    </row>
    <row r="1243" spans="2:10" ht="21.95" customHeight="1">
      <c r="B1243" s="225"/>
      <c r="C1243" s="210"/>
      <c r="D1243" s="210"/>
      <c r="E1243" s="210"/>
      <c r="F1243" s="210"/>
      <c r="G1243" s="210"/>
      <c r="H1243" s="210"/>
      <c r="I1243" s="210"/>
      <c r="J1243" s="210"/>
    </row>
    <row r="1244" spans="2:10" ht="21.95" customHeight="1">
      <c r="B1244" s="225"/>
      <c r="C1244" s="210"/>
      <c r="D1244" s="210"/>
      <c r="E1244" s="210"/>
      <c r="F1244" s="210"/>
      <c r="G1244" s="210"/>
      <c r="H1244" s="210"/>
      <c r="I1244" s="210"/>
      <c r="J1244" s="210"/>
    </row>
    <row r="1245" spans="2:10" ht="21.95" customHeight="1">
      <c r="B1245" s="225"/>
      <c r="C1245" s="210"/>
      <c r="D1245" s="210"/>
      <c r="E1245" s="210"/>
      <c r="F1245" s="210"/>
      <c r="G1245" s="210"/>
      <c r="H1245" s="210"/>
      <c r="I1245" s="210"/>
      <c r="J1245" s="210"/>
    </row>
    <row r="1246" spans="2:10" ht="21.95" customHeight="1">
      <c r="B1246" s="225"/>
      <c r="C1246" s="210"/>
      <c r="D1246" s="210"/>
      <c r="E1246" s="210"/>
      <c r="F1246" s="210"/>
      <c r="G1246" s="210"/>
      <c r="H1246" s="210"/>
      <c r="I1246" s="210"/>
      <c r="J1246" s="210"/>
    </row>
    <row r="1247" spans="2:10" ht="21.95" customHeight="1">
      <c r="B1247" s="225"/>
      <c r="C1247" s="210"/>
      <c r="D1247" s="210"/>
      <c r="E1247" s="210"/>
      <c r="F1247" s="210"/>
      <c r="G1247" s="210"/>
      <c r="H1247" s="210"/>
      <c r="I1247" s="210"/>
      <c r="J1247" s="210"/>
    </row>
    <row r="1248" spans="2:10" ht="21.95" customHeight="1">
      <c r="B1248" s="225"/>
      <c r="C1248" s="210"/>
      <c r="D1248" s="210"/>
      <c r="E1248" s="210"/>
      <c r="F1248" s="210"/>
      <c r="G1248" s="210"/>
      <c r="H1248" s="210"/>
      <c r="I1248" s="210"/>
      <c r="J1248" s="210"/>
    </row>
    <row r="1249" spans="2:10" ht="21.95" customHeight="1">
      <c r="B1249" s="225"/>
      <c r="C1249" s="210"/>
      <c r="D1249" s="210"/>
      <c r="E1249" s="210"/>
      <c r="F1249" s="210"/>
      <c r="G1249" s="210"/>
      <c r="H1249" s="210"/>
      <c r="I1249" s="210"/>
      <c r="J1249" s="210"/>
    </row>
    <row r="1250" spans="2:10" ht="21.95" customHeight="1">
      <c r="B1250" s="225"/>
      <c r="C1250" s="210"/>
      <c r="D1250" s="210"/>
      <c r="E1250" s="210"/>
      <c r="F1250" s="210"/>
      <c r="G1250" s="210"/>
      <c r="H1250" s="210"/>
      <c r="I1250" s="210"/>
      <c r="J1250" s="210"/>
    </row>
    <row r="1251" spans="2:10" ht="21.95" customHeight="1">
      <c r="B1251" s="225"/>
      <c r="C1251" s="210"/>
      <c r="D1251" s="210"/>
      <c r="E1251" s="210"/>
      <c r="F1251" s="210"/>
      <c r="G1251" s="210"/>
      <c r="H1251" s="210"/>
      <c r="I1251" s="210"/>
      <c r="J1251" s="210"/>
    </row>
    <row r="1252" spans="2:10" ht="21.95" customHeight="1">
      <c r="B1252" s="225"/>
      <c r="C1252" s="210"/>
      <c r="D1252" s="210"/>
      <c r="E1252" s="210"/>
      <c r="F1252" s="210"/>
      <c r="G1252" s="210"/>
      <c r="H1252" s="210"/>
      <c r="I1252" s="210"/>
      <c r="J1252" s="210"/>
    </row>
    <row r="1253" spans="2:10" ht="21.95" customHeight="1">
      <c r="B1253" s="225"/>
      <c r="C1253" s="210"/>
      <c r="D1253" s="210"/>
      <c r="E1253" s="210"/>
      <c r="F1253" s="210"/>
      <c r="G1253" s="210"/>
      <c r="H1253" s="210"/>
      <c r="I1253" s="210"/>
      <c r="J1253" s="210"/>
    </row>
    <row r="1254" spans="2:10" ht="21.95" customHeight="1">
      <c r="B1254" s="225"/>
      <c r="C1254" s="210"/>
      <c r="D1254" s="210"/>
      <c r="E1254" s="210"/>
      <c r="F1254" s="210"/>
      <c r="G1254" s="210"/>
      <c r="H1254" s="210"/>
      <c r="I1254" s="210"/>
      <c r="J1254" s="210"/>
    </row>
    <row r="1255" spans="2:10" ht="21.95" customHeight="1">
      <c r="B1255" s="225"/>
      <c r="C1255" s="210"/>
      <c r="D1255" s="210"/>
      <c r="E1255" s="210"/>
      <c r="F1255" s="210"/>
      <c r="G1255" s="210"/>
      <c r="H1255" s="210"/>
      <c r="I1255" s="210"/>
      <c r="J1255" s="210"/>
    </row>
    <row r="1256" spans="2:10" ht="21.95" customHeight="1">
      <c r="B1256" s="225"/>
      <c r="C1256" s="210"/>
      <c r="D1256" s="210"/>
      <c r="E1256" s="210"/>
      <c r="F1256" s="210"/>
      <c r="G1256" s="210"/>
      <c r="H1256" s="210"/>
      <c r="I1256" s="210"/>
      <c r="J1256" s="210"/>
    </row>
    <row r="1257" spans="2:10" ht="21.95" customHeight="1">
      <c r="B1257" s="225"/>
      <c r="C1257" s="210"/>
      <c r="D1257" s="210"/>
      <c r="E1257" s="210"/>
      <c r="F1257" s="210"/>
      <c r="G1257" s="210"/>
      <c r="H1257" s="210"/>
      <c r="I1257" s="210"/>
      <c r="J1257" s="210"/>
    </row>
    <row r="1258" spans="2:10" ht="21.95" customHeight="1">
      <c r="B1258" s="225"/>
      <c r="C1258" s="210"/>
      <c r="D1258" s="210"/>
      <c r="E1258" s="210"/>
      <c r="F1258" s="210"/>
      <c r="G1258" s="210"/>
      <c r="H1258" s="210"/>
      <c r="I1258" s="210"/>
      <c r="J1258" s="210"/>
    </row>
    <row r="1259" spans="2:10" ht="21.95" customHeight="1">
      <c r="B1259" s="225"/>
      <c r="C1259" s="210"/>
      <c r="D1259" s="210"/>
      <c r="E1259" s="210"/>
      <c r="F1259" s="210"/>
      <c r="G1259" s="210"/>
      <c r="H1259" s="210"/>
      <c r="I1259" s="210"/>
      <c r="J1259" s="210"/>
    </row>
    <row r="1260" spans="2:10" ht="21.95" customHeight="1">
      <c r="B1260" s="225"/>
      <c r="C1260" s="210"/>
      <c r="D1260" s="210"/>
      <c r="E1260" s="210"/>
      <c r="F1260" s="210"/>
      <c r="G1260" s="210"/>
      <c r="H1260" s="210"/>
      <c r="I1260" s="210"/>
      <c r="J1260" s="210"/>
    </row>
    <row r="1261" spans="2:10" ht="21.95" customHeight="1">
      <c r="B1261" s="225"/>
      <c r="C1261" s="210"/>
      <c r="D1261" s="210"/>
      <c r="E1261" s="210"/>
      <c r="F1261" s="210"/>
      <c r="G1261" s="210"/>
      <c r="H1261" s="210"/>
      <c r="I1261" s="210"/>
      <c r="J1261" s="210"/>
    </row>
    <row r="1262" spans="2:10" ht="21.95" customHeight="1">
      <c r="B1262" s="225"/>
      <c r="C1262" s="210"/>
      <c r="D1262" s="210"/>
      <c r="E1262" s="210"/>
      <c r="F1262" s="210"/>
      <c r="G1262" s="210"/>
      <c r="H1262" s="210"/>
      <c r="I1262" s="210"/>
      <c r="J1262" s="210"/>
    </row>
    <row r="1263" spans="2:10" ht="21.95" customHeight="1">
      <c r="B1263" s="225"/>
      <c r="C1263" s="210"/>
      <c r="D1263" s="210"/>
      <c r="E1263" s="210"/>
      <c r="F1263" s="210"/>
      <c r="G1263" s="210"/>
      <c r="H1263" s="210"/>
      <c r="I1263" s="210"/>
      <c r="J1263" s="210"/>
    </row>
    <row r="1264" spans="2:10" ht="21.95" customHeight="1">
      <c r="B1264" s="225"/>
      <c r="C1264" s="210"/>
      <c r="D1264" s="210"/>
      <c r="E1264" s="210"/>
      <c r="F1264" s="210"/>
      <c r="G1264" s="210"/>
      <c r="H1264" s="210"/>
      <c r="I1264" s="210"/>
      <c r="J1264" s="210"/>
    </row>
    <row r="1265" spans="2:10" ht="21.95" customHeight="1">
      <c r="B1265" s="225"/>
      <c r="C1265" s="210"/>
      <c r="D1265" s="210"/>
      <c r="E1265" s="210"/>
      <c r="F1265" s="210"/>
      <c r="G1265" s="210"/>
      <c r="H1265" s="210"/>
      <c r="I1265" s="210"/>
      <c r="J1265" s="210"/>
    </row>
    <row r="1266" spans="2:10" ht="21.95" customHeight="1">
      <c r="B1266" s="225"/>
      <c r="C1266" s="210"/>
      <c r="D1266" s="210"/>
      <c r="E1266" s="210"/>
      <c r="F1266" s="210"/>
      <c r="G1266" s="210"/>
      <c r="H1266" s="210"/>
      <c r="I1266" s="210"/>
      <c r="J1266" s="210"/>
    </row>
    <row r="1267" spans="2:10" ht="21.95" customHeight="1">
      <c r="B1267" s="225"/>
      <c r="C1267" s="210"/>
      <c r="D1267" s="210"/>
      <c r="E1267" s="210"/>
      <c r="F1267" s="210"/>
      <c r="G1267" s="210"/>
      <c r="H1267" s="210"/>
      <c r="I1267" s="210"/>
      <c r="J1267" s="210"/>
    </row>
    <row r="1268" spans="2:10" ht="21.95" customHeight="1">
      <c r="B1268" s="225"/>
      <c r="C1268" s="210"/>
      <c r="D1268" s="210"/>
      <c r="E1268" s="210"/>
      <c r="F1268" s="210"/>
      <c r="G1268" s="210"/>
      <c r="H1268" s="210"/>
      <c r="I1268" s="210"/>
      <c r="J1268" s="210"/>
    </row>
    <row r="1269" spans="2:10" ht="21.95" customHeight="1">
      <c r="B1269" s="225"/>
      <c r="C1269" s="210"/>
      <c r="D1269" s="210"/>
      <c r="E1269" s="210"/>
      <c r="F1269" s="210"/>
      <c r="G1269" s="210"/>
      <c r="H1269" s="210"/>
      <c r="I1269" s="210"/>
      <c r="J1269" s="210"/>
    </row>
    <row r="1270" spans="2:10" ht="21.95" customHeight="1">
      <c r="B1270" s="225"/>
      <c r="C1270" s="210"/>
      <c r="D1270" s="210"/>
      <c r="E1270" s="210"/>
      <c r="F1270" s="210"/>
      <c r="G1270" s="210"/>
      <c r="H1270" s="210"/>
      <c r="I1270" s="210"/>
      <c r="J1270" s="210"/>
    </row>
    <row r="1271" spans="2:10" ht="21.95" customHeight="1">
      <c r="B1271" s="225"/>
      <c r="C1271" s="210"/>
      <c r="D1271" s="210"/>
      <c r="E1271" s="210"/>
      <c r="F1271" s="210"/>
      <c r="G1271" s="210"/>
      <c r="H1271" s="210"/>
      <c r="I1271" s="210"/>
      <c r="J1271" s="210"/>
    </row>
    <row r="1272" spans="2:10" ht="21.95" customHeight="1">
      <c r="B1272" s="225"/>
      <c r="C1272" s="210"/>
      <c r="D1272" s="210"/>
      <c r="E1272" s="210"/>
      <c r="F1272" s="210"/>
      <c r="G1272" s="210"/>
      <c r="H1272" s="210"/>
      <c r="I1272" s="210"/>
      <c r="J1272" s="210"/>
    </row>
    <row r="1273" spans="2:10" ht="21.95" customHeight="1">
      <c r="B1273" s="225"/>
      <c r="C1273" s="210"/>
      <c r="D1273" s="210"/>
      <c r="E1273" s="210"/>
      <c r="F1273" s="210"/>
      <c r="G1273" s="210"/>
      <c r="H1273" s="210"/>
      <c r="I1273" s="210"/>
      <c r="J1273" s="210"/>
    </row>
    <row r="1274" spans="2:10" ht="21.95" customHeight="1">
      <c r="B1274" s="225"/>
      <c r="C1274" s="210"/>
      <c r="D1274" s="210"/>
      <c r="E1274" s="210"/>
      <c r="F1274" s="210"/>
      <c r="G1274" s="210"/>
      <c r="H1274" s="210"/>
      <c r="I1274" s="210"/>
      <c r="J1274" s="210"/>
    </row>
    <row r="1275" spans="2:10" ht="21.95" customHeight="1">
      <c r="B1275" s="225"/>
      <c r="C1275" s="210"/>
      <c r="D1275" s="210"/>
      <c r="E1275" s="210"/>
      <c r="F1275" s="210"/>
      <c r="G1275" s="210"/>
      <c r="H1275" s="210"/>
      <c r="I1275" s="210"/>
      <c r="J1275" s="210"/>
    </row>
    <row r="1276" spans="2:10" ht="21.95" customHeight="1">
      <c r="B1276" s="225"/>
      <c r="C1276" s="210"/>
      <c r="D1276" s="210"/>
      <c r="E1276" s="210"/>
      <c r="F1276" s="210"/>
      <c r="G1276" s="210"/>
      <c r="H1276" s="210"/>
      <c r="I1276" s="210"/>
      <c r="J1276" s="210"/>
    </row>
    <row r="1277" spans="2:10" ht="21.95" customHeight="1">
      <c r="B1277" s="225"/>
      <c r="C1277" s="210"/>
      <c r="D1277" s="210"/>
      <c r="E1277" s="210"/>
      <c r="F1277" s="210"/>
      <c r="G1277" s="210"/>
      <c r="H1277" s="210"/>
      <c r="I1277" s="210"/>
      <c r="J1277" s="210"/>
    </row>
    <row r="1278" spans="2:10" ht="21.95" customHeight="1">
      <c r="B1278" s="225"/>
      <c r="C1278" s="210"/>
      <c r="D1278" s="210"/>
      <c r="E1278" s="210"/>
      <c r="F1278" s="210"/>
      <c r="G1278" s="210"/>
      <c r="H1278" s="210"/>
      <c r="I1278" s="210"/>
      <c r="J1278" s="210"/>
    </row>
    <row r="1279" spans="2:10" ht="21.95" customHeight="1">
      <c r="B1279" s="225"/>
      <c r="C1279" s="210"/>
      <c r="D1279" s="210"/>
      <c r="E1279" s="210"/>
      <c r="F1279" s="210"/>
      <c r="G1279" s="210"/>
      <c r="H1279" s="210"/>
      <c r="I1279" s="210"/>
      <c r="J1279" s="210"/>
    </row>
    <row r="1280" spans="2:10" ht="21.95" customHeight="1">
      <c r="B1280" s="225"/>
      <c r="C1280" s="210"/>
      <c r="D1280" s="210"/>
      <c r="E1280" s="210"/>
      <c r="F1280" s="210"/>
      <c r="G1280" s="210"/>
      <c r="H1280" s="210"/>
      <c r="I1280" s="210"/>
      <c r="J1280" s="210"/>
    </row>
    <row r="1281" spans="2:10" ht="21.95" customHeight="1">
      <c r="B1281" s="225"/>
      <c r="C1281" s="210"/>
      <c r="D1281" s="210"/>
      <c r="E1281" s="210"/>
      <c r="F1281" s="210"/>
      <c r="G1281" s="210"/>
      <c r="H1281" s="210"/>
      <c r="I1281" s="210"/>
      <c r="J1281" s="210"/>
    </row>
    <row r="1282" spans="2:10" ht="21.95" customHeight="1">
      <c r="B1282" s="225"/>
      <c r="C1282" s="210"/>
      <c r="D1282" s="210"/>
      <c r="E1282" s="210"/>
      <c r="F1282" s="210"/>
      <c r="G1282" s="210"/>
      <c r="H1282" s="210"/>
      <c r="I1282" s="210"/>
      <c r="J1282" s="210"/>
    </row>
    <row r="1283" spans="2:10" ht="21.95" customHeight="1">
      <c r="B1283" s="225"/>
      <c r="C1283" s="210"/>
      <c r="D1283" s="210"/>
      <c r="E1283" s="210"/>
      <c r="F1283" s="210"/>
      <c r="G1283" s="210"/>
      <c r="H1283" s="210"/>
      <c r="I1283" s="210"/>
      <c r="J1283" s="210"/>
    </row>
    <row r="1284" spans="2:10" ht="21.95" customHeight="1">
      <c r="B1284" s="225"/>
      <c r="C1284" s="210"/>
      <c r="D1284" s="210"/>
      <c r="E1284" s="210"/>
      <c r="F1284" s="210"/>
      <c r="G1284" s="210"/>
      <c r="H1284" s="210"/>
      <c r="I1284" s="210"/>
      <c r="J1284" s="210"/>
    </row>
    <row r="1285" spans="2:10" ht="21.95" customHeight="1">
      <c r="B1285" s="225"/>
      <c r="C1285" s="210"/>
      <c r="D1285" s="210"/>
      <c r="E1285" s="210"/>
      <c r="F1285" s="210"/>
      <c r="G1285" s="210"/>
      <c r="H1285" s="210"/>
      <c r="I1285" s="210"/>
      <c r="J1285" s="210"/>
    </row>
    <row r="1286" spans="2:10" ht="21.95" customHeight="1">
      <c r="B1286" s="225"/>
      <c r="C1286" s="210"/>
      <c r="D1286" s="210"/>
      <c r="E1286" s="210"/>
      <c r="F1286" s="210"/>
      <c r="G1286" s="210"/>
      <c r="H1286" s="210"/>
      <c r="I1286" s="210"/>
      <c r="J1286" s="210"/>
    </row>
    <row r="1287" spans="2:10" ht="21.95" customHeight="1">
      <c r="B1287" s="225"/>
      <c r="C1287" s="210"/>
      <c r="D1287" s="210"/>
      <c r="E1287" s="210"/>
      <c r="F1287" s="210"/>
      <c r="G1287" s="210"/>
      <c r="H1287" s="210"/>
      <c r="I1287" s="210"/>
      <c r="J1287" s="210"/>
    </row>
    <row r="1288" spans="2:10" ht="21.95" customHeight="1">
      <c r="B1288" s="225"/>
      <c r="C1288" s="210"/>
      <c r="D1288" s="210"/>
      <c r="E1288" s="210"/>
      <c r="F1288" s="210"/>
      <c r="G1288" s="210"/>
      <c r="H1288" s="210"/>
      <c r="I1288" s="210"/>
      <c r="J1288" s="210"/>
    </row>
    <row r="1289" spans="2:10" ht="21.95" customHeight="1">
      <c r="B1289" s="225"/>
      <c r="C1289" s="210"/>
      <c r="D1289" s="210"/>
      <c r="E1289" s="210"/>
      <c r="F1289" s="210"/>
      <c r="G1289" s="210"/>
      <c r="H1289" s="210"/>
      <c r="I1289" s="210"/>
      <c r="J1289" s="210"/>
    </row>
    <row r="1290" spans="2:10" ht="21.95" customHeight="1">
      <c r="B1290" s="225"/>
      <c r="C1290" s="210"/>
      <c r="D1290" s="210"/>
      <c r="E1290" s="210"/>
      <c r="F1290" s="210"/>
      <c r="G1290" s="210"/>
      <c r="H1290" s="210"/>
      <c r="I1290" s="210"/>
      <c r="J1290" s="210"/>
    </row>
    <row r="1291" spans="2:10" ht="21.95" customHeight="1">
      <c r="B1291" s="225"/>
      <c r="C1291" s="210"/>
      <c r="D1291" s="210"/>
      <c r="E1291" s="210"/>
      <c r="F1291" s="210"/>
      <c r="G1291" s="210"/>
      <c r="H1291" s="210"/>
      <c r="I1291" s="210"/>
      <c r="J1291" s="210"/>
    </row>
    <row r="1292" spans="2:10" ht="21.95" customHeight="1">
      <c r="B1292" s="225"/>
      <c r="C1292" s="210"/>
      <c r="D1292" s="210"/>
      <c r="E1292" s="210"/>
      <c r="F1292" s="210"/>
      <c r="G1292" s="210"/>
      <c r="H1292" s="210"/>
      <c r="I1292" s="210"/>
      <c r="J1292" s="210"/>
    </row>
    <row r="1293" spans="2:10" ht="21.95" customHeight="1">
      <c r="B1293" s="225"/>
      <c r="C1293" s="210"/>
      <c r="D1293" s="210"/>
      <c r="E1293" s="210"/>
      <c r="F1293" s="210"/>
      <c r="G1293" s="210"/>
      <c r="H1293" s="210"/>
      <c r="I1293" s="210"/>
      <c r="J1293" s="210"/>
    </row>
    <row r="1294" spans="2:10" ht="21.95" customHeight="1">
      <c r="B1294" s="225"/>
      <c r="C1294" s="210"/>
      <c r="D1294" s="210"/>
      <c r="E1294" s="210"/>
      <c r="F1294" s="210"/>
      <c r="G1294" s="210"/>
      <c r="H1294" s="210"/>
      <c r="I1294" s="210"/>
      <c r="J1294" s="210"/>
    </row>
    <row r="1295" spans="2:10" ht="21.95" customHeight="1">
      <c r="B1295" s="225"/>
      <c r="C1295" s="210"/>
      <c r="D1295" s="210"/>
      <c r="E1295" s="210"/>
      <c r="F1295" s="210"/>
      <c r="G1295" s="210"/>
      <c r="H1295" s="210"/>
      <c r="I1295" s="210"/>
      <c r="J1295" s="210"/>
    </row>
    <row r="1296" spans="2:10" ht="21.95" customHeight="1">
      <c r="B1296" s="225"/>
      <c r="C1296" s="210"/>
      <c r="D1296" s="210"/>
      <c r="E1296" s="210"/>
      <c r="F1296" s="210"/>
      <c r="G1296" s="210"/>
      <c r="H1296" s="210"/>
      <c r="I1296" s="210"/>
      <c r="J1296" s="210"/>
    </row>
    <row r="1297" spans="2:10" ht="21.95" customHeight="1">
      <c r="B1297" s="225"/>
      <c r="C1297" s="210"/>
      <c r="D1297" s="210"/>
      <c r="E1297" s="210"/>
      <c r="F1297" s="210"/>
      <c r="G1297" s="210"/>
      <c r="H1297" s="210"/>
      <c r="I1297" s="210"/>
      <c r="J1297" s="210"/>
    </row>
    <row r="1298" spans="2:10" ht="21.95" customHeight="1">
      <c r="B1298" s="225"/>
      <c r="C1298" s="210"/>
      <c r="D1298" s="210"/>
      <c r="E1298" s="210"/>
      <c r="F1298" s="210"/>
      <c r="G1298" s="210"/>
      <c r="H1298" s="210"/>
      <c r="I1298" s="210"/>
      <c r="J1298" s="210"/>
    </row>
    <row r="1299" spans="2:10" ht="21.95" customHeight="1">
      <c r="B1299" s="225"/>
      <c r="C1299" s="210"/>
      <c r="D1299" s="210"/>
      <c r="E1299" s="210"/>
      <c r="F1299" s="210"/>
      <c r="G1299" s="210"/>
      <c r="H1299" s="210"/>
      <c r="I1299" s="210"/>
      <c r="J1299" s="210"/>
    </row>
    <row r="1300" spans="2:10" ht="21.95" customHeight="1">
      <c r="B1300" s="225"/>
      <c r="C1300" s="210"/>
      <c r="D1300" s="210"/>
      <c r="E1300" s="210"/>
      <c r="F1300" s="210"/>
      <c r="G1300" s="210"/>
      <c r="H1300" s="210"/>
      <c r="I1300" s="210"/>
      <c r="J1300" s="210"/>
    </row>
    <row r="1301" spans="2:10" ht="21.95" customHeight="1">
      <c r="B1301" s="225"/>
      <c r="C1301" s="210"/>
      <c r="D1301" s="210"/>
      <c r="E1301" s="210"/>
      <c r="F1301" s="210"/>
      <c r="G1301" s="210"/>
      <c r="H1301" s="210"/>
      <c r="I1301" s="210"/>
      <c r="J1301" s="210"/>
    </row>
    <row r="1302" spans="2:10" ht="21.95" customHeight="1">
      <c r="B1302" s="225"/>
      <c r="C1302" s="210"/>
      <c r="D1302" s="210"/>
      <c r="E1302" s="210"/>
      <c r="F1302" s="210"/>
      <c r="G1302" s="210"/>
      <c r="H1302" s="210"/>
      <c r="I1302" s="210"/>
      <c r="J1302" s="210"/>
    </row>
    <row r="1303" spans="2:10" ht="21.95" customHeight="1">
      <c r="B1303" s="225"/>
      <c r="C1303" s="210"/>
      <c r="D1303" s="210"/>
      <c r="E1303" s="210"/>
      <c r="F1303" s="210"/>
      <c r="G1303" s="210"/>
      <c r="H1303" s="210"/>
      <c r="I1303" s="210"/>
      <c r="J1303" s="210"/>
    </row>
    <row r="1304" spans="2:10" ht="21.95" customHeight="1">
      <c r="B1304" s="225"/>
      <c r="C1304" s="210"/>
      <c r="D1304" s="210"/>
      <c r="E1304" s="210"/>
      <c r="F1304" s="210"/>
      <c r="G1304" s="210"/>
      <c r="H1304" s="210"/>
      <c r="I1304" s="210"/>
      <c r="J1304" s="210"/>
    </row>
    <row r="1305" spans="2:10" ht="21.95" customHeight="1">
      <c r="B1305" s="225"/>
      <c r="C1305" s="210"/>
      <c r="D1305" s="210"/>
      <c r="E1305" s="210"/>
      <c r="F1305" s="210"/>
      <c r="G1305" s="210"/>
      <c r="H1305" s="210"/>
      <c r="I1305" s="210"/>
      <c r="J1305" s="210"/>
    </row>
    <row r="1306" spans="2:10" ht="21.95" customHeight="1">
      <c r="B1306" s="225"/>
      <c r="C1306" s="210"/>
      <c r="D1306" s="210"/>
      <c r="E1306" s="210"/>
      <c r="F1306" s="210"/>
      <c r="G1306" s="210"/>
      <c r="H1306" s="210"/>
      <c r="I1306" s="210"/>
      <c r="J1306" s="210"/>
    </row>
    <row r="1307" spans="2:10" ht="21.95" customHeight="1">
      <c r="B1307" s="225"/>
      <c r="C1307" s="210"/>
      <c r="D1307" s="210"/>
      <c r="E1307" s="210"/>
      <c r="F1307" s="210"/>
      <c r="G1307" s="210"/>
      <c r="H1307" s="210"/>
      <c r="I1307" s="210"/>
      <c r="J1307" s="210"/>
    </row>
    <row r="1308" spans="2:10" ht="21.95" customHeight="1">
      <c r="B1308" s="225"/>
      <c r="C1308" s="210"/>
      <c r="D1308" s="210"/>
      <c r="E1308" s="210"/>
      <c r="F1308" s="210"/>
      <c r="G1308" s="210"/>
      <c r="H1308" s="210"/>
      <c r="I1308" s="210"/>
      <c r="J1308" s="210"/>
    </row>
    <row r="1309" spans="2:10" ht="21.95" customHeight="1">
      <c r="B1309" s="225"/>
      <c r="C1309" s="210"/>
      <c r="D1309" s="210"/>
      <c r="E1309" s="210"/>
      <c r="F1309" s="210"/>
      <c r="G1309" s="210"/>
      <c r="H1309" s="210"/>
      <c r="I1309" s="210"/>
      <c r="J1309" s="210"/>
    </row>
    <row r="1310" spans="2:10" ht="21.95" customHeight="1">
      <c r="B1310" s="225"/>
      <c r="C1310" s="210"/>
      <c r="D1310" s="210"/>
      <c r="E1310" s="210"/>
      <c r="F1310" s="210"/>
      <c r="G1310" s="210"/>
      <c r="H1310" s="210"/>
      <c r="I1310" s="210"/>
      <c r="J1310" s="210"/>
    </row>
    <row r="1311" spans="2:10" ht="21.95" customHeight="1">
      <c r="B1311" s="225"/>
      <c r="C1311" s="210"/>
      <c r="D1311" s="210"/>
      <c r="E1311" s="210"/>
      <c r="F1311" s="210"/>
      <c r="G1311" s="210"/>
      <c r="H1311" s="210"/>
      <c r="I1311" s="210"/>
      <c r="J1311" s="210"/>
    </row>
    <row r="1312" spans="2:10" ht="21.95" customHeight="1">
      <c r="B1312" s="225"/>
      <c r="C1312" s="210"/>
      <c r="D1312" s="210"/>
      <c r="E1312" s="210"/>
      <c r="F1312" s="210"/>
      <c r="G1312" s="210"/>
      <c r="H1312" s="210"/>
      <c r="I1312" s="210"/>
      <c r="J1312" s="210"/>
    </row>
    <row r="1313" spans="2:10" ht="21.95" customHeight="1">
      <c r="B1313" s="225"/>
      <c r="C1313" s="210"/>
      <c r="D1313" s="210"/>
      <c r="E1313" s="210"/>
      <c r="F1313" s="210"/>
      <c r="G1313" s="210"/>
      <c r="H1313" s="210"/>
      <c r="I1313" s="210"/>
      <c r="J1313" s="210"/>
    </row>
    <row r="1314" spans="2:10" ht="21.95" customHeight="1">
      <c r="B1314" s="225"/>
      <c r="C1314" s="210"/>
      <c r="D1314" s="210"/>
      <c r="E1314" s="210"/>
      <c r="F1314" s="210"/>
      <c r="G1314" s="210"/>
      <c r="H1314" s="210"/>
      <c r="I1314" s="210"/>
      <c r="J1314" s="210"/>
    </row>
    <row r="1315" spans="2:10" ht="21.95" customHeight="1">
      <c r="B1315" s="225"/>
      <c r="C1315" s="210"/>
      <c r="D1315" s="210"/>
      <c r="E1315" s="210"/>
      <c r="F1315" s="210"/>
      <c r="G1315" s="210"/>
      <c r="H1315" s="210"/>
      <c r="I1315" s="210"/>
      <c r="J1315" s="210"/>
    </row>
    <row r="1316" spans="2:10" ht="21.95" customHeight="1">
      <c r="B1316" s="225"/>
      <c r="C1316" s="210"/>
      <c r="D1316" s="210"/>
      <c r="E1316" s="210"/>
      <c r="F1316" s="210"/>
      <c r="G1316" s="210"/>
      <c r="H1316" s="210"/>
      <c r="I1316" s="210"/>
      <c r="J1316" s="210"/>
    </row>
    <row r="1317" spans="2:10" ht="21.95" customHeight="1">
      <c r="B1317" s="225"/>
      <c r="C1317" s="210"/>
      <c r="D1317" s="210"/>
      <c r="E1317" s="210"/>
      <c r="F1317" s="210"/>
      <c r="G1317" s="210"/>
      <c r="H1317" s="210"/>
      <c r="I1317" s="210"/>
      <c r="J1317" s="210"/>
    </row>
    <row r="1318" spans="2:10" ht="21.95" customHeight="1">
      <c r="B1318" s="225"/>
      <c r="C1318" s="210"/>
      <c r="D1318" s="210"/>
      <c r="E1318" s="210"/>
      <c r="F1318" s="210"/>
      <c r="G1318" s="210"/>
      <c r="H1318" s="210"/>
      <c r="I1318" s="210"/>
      <c r="J1318" s="210"/>
    </row>
    <row r="1319" spans="2:10" ht="21.95" customHeight="1">
      <c r="B1319" s="225"/>
      <c r="C1319" s="210"/>
      <c r="D1319" s="210"/>
      <c r="E1319" s="210"/>
      <c r="F1319" s="210"/>
      <c r="G1319" s="210"/>
      <c r="H1319" s="210"/>
      <c r="I1319" s="210"/>
      <c r="J1319" s="210"/>
    </row>
    <row r="1320" spans="2:10" ht="21.95" customHeight="1">
      <c r="B1320" s="225"/>
      <c r="C1320" s="210"/>
      <c r="D1320" s="210"/>
      <c r="E1320" s="210"/>
      <c r="F1320" s="210"/>
      <c r="G1320" s="210"/>
      <c r="H1320" s="210"/>
      <c r="I1320" s="210"/>
      <c r="J1320" s="210"/>
    </row>
    <row r="1321" spans="2:10" ht="21.95" customHeight="1">
      <c r="B1321" s="225"/>
      <c r="C1321" s="210"/>
      <c r="D1321" s="210"/>
      <c r="E1321" s="210"/>
      <c r="F1321" s="210"/>
      <c r="G1321" s="210"/>
      <c r="H1321" s="210"/>
      <c r="I1321" s="210"/>
      <c r="J1321" s="210"/>
    </row>
    <row r="1322" spans="2:10" ht="21.95" customHeight="1">
      <c r="B1322" s="225"/>
      <c r="C1322" s="210"/>
      <c r="D1322" s="210"/>
      <c r="E1322" s="210"/>
      <c r="F1322" s="210"/>
      <c r="G1322" s="210"/>
      <c r="H1322" s="210"/>
      <c r="I1322" s="210"/>
      <c r="J1322" s="210"/>
    </row>
    <row r="1323" spans="2:10" ht="21.95" customHeight="1">
      <c r="B1323" s="225"/>
      <c r="C1323" s="210"/>
      <c r="D1323" s="210"/>
      <c r="E1323" s="210"/>
      <c r="F1323" s="210"/>
      <c r="G1323" s="210"/>
      <c r="H1323" s="210"/>
      <c r="I1323" s="210"/>
      <c r="J1323" s="210"/>
    </row>
    <row r="1324" spans="2:10" ht="21.95" customHeight="1">
      <c r="B1324" s="225"/>
      <c r="C1324" s="210"/>
      <c r="D1324" s="210"/>
      <c r="E1324" s="210"/>
      <c r="F1324" s="210"/>
      <c r="G1324" s="210"/>
      <c r="H1324" s="210"/>
      <c r="I1324" s="210"/>
      <c r="J1324" s="210"/>
    </row>
    <row r="1325" spans="2:10" ht="21.95" customHeight="1">
      <c r="B1325" s="225"/>
      <c r="C1325" s="210"/>
      <c r="D1325" s="210"/>
      <c r="E1325" s="210"/>
      <c r="F1325" s="210"/>
      <c r="G1325" s="210"/>
      <c r="H1325" s="210"/>
      <c r="I1325" s="210"/>
      <c r="J1325" s="210"/>
    </row>
    <row r="1326" spans="2:10" ht="21.95" customHeight="1">
      <c r="B1326" s="225"/>
      <c r="C1326" s="210"/>
      <c r="D1326" s="210"/>
      <c r="E1326" s="210"/>
      <c r="F1326" s="210"/>
      <c r="G1326" s="210"/>
      <c r="H1326" s="210"/>
      <c r="I1326" s="210"/>
      <c r="J1326" s="210"/>
    </row>
    <row r="1327" spans="2:10" ht="21.95" customHeight="1">
      <c r="B1327" s="225"/>
      <c r="C1327" s="210"/>
      <c r="D1327" s="210"/>
      <c r="E1327" s="210"/>
      <c r="F1327" s="210"/>
      <c r="G1327" s="210"/>
      <c r="H1327" s="210"/>
      <c r="I1327" s="210"/>
      <c r="J1327" s="210"/>
    </row>
    <row r="1328" spans="2:10" ht="21.95" customHeight="1">
      <c r="B1328" s="225"/>
      <c r="C1328" s="210"/>
      <c r="D1328" s="210"/>
      <c r="E1328" s="210"/>
      <c r="F1328" s="210"/>
      <c r="G1328" s="210"/>
      <c r="H1328" s="210"/>
      <c r="I1328" s="210"/>
      <c r="J1328" s="210"/>
    </row>
    <row r="1329" spans="2:10" ht="21.95" customHeight="1">
      <c r="B1329" s="225"/>
      <c r="C1329" s="210"/>
      <c r="D1329" s="210"/>
      <c r="E1329" s="210"/>
      <c r="F1329" s="210"/>
      <c r="G1329" s="210"/>
      <c r="H1329" s="210"/>
      <c r="I1329" s="210"/>
      <c r="J1329" s="210"/>
    </row>
    <row r="1330" spans="2:10" ht="21.95" customHeight="1">
      <c r="B1330" s="225"/>
      <c r="C1330" s="210"/>
      <c r="D1330" s="210"/>
      <c r="E1330" s="210"/>
      <c r="F1330" s="210"/>
      <c r="G1330" s="210"/>
      <c r="H1330" s="210"/>
      <c r="I1330" s="210"/>
      <c r="J1330" s="210"/>
    </row>
    <row r="1331" spans="2:10" ht="21.95" customHeight="1">
      <c r="B1331" s="225"/>
      <c r="C1331" s="210"/>
      <c r="D1331" s="210"/>
      <c r="E1331" s="210"/>
      <c r="F1331" s="210"/>
      <c r="G1331" s="210"/>
      <c r="H1331" s="210"/>
      <c r="I1331" s="210"/>
      <c r="J1331" s="210"/>
    </row>
    <row r="1332" spans="2:10" ht="21.95" customHeight="1">
      <c r="B1332" s="225"/>
      <c r="C1332" s="210"/>
      <c r="D1332" s="210"/>
      <c r="E1332" s="210"/>
      <c r="F1332" s="210"/>
      <c r="G1332" s="210"/>
      <c r="H1332" s="210"/>
      <c r="I1332" s="210"/>
      <c r="J1332" s="210"/>
    </row>
    <row r="1333" spans="2:10" ht="21.95" customHeight="1">
      <c r="B1333" s="225"/>
      <c r="C1333" s="210"/>
      <c r="D1333" s="210"/>
      <c r="E1333" s="210"/>
      <c r="F1333" s="210"/>
      <c r="G1333" s="210"/>
      <c r="H1333" s="210"/>
      <c r="I1333" s="210"/>
      <c r="J1333" s="210"/>
    </row>
    <row r="1334" spans="2:10" ht="21.95" customHeight="1">
      <c r="B1334" s="225"/>
      <c r="C1334" s="210"/>
      <c r="D1334" s="210"/>
      <c r="E1334" s="210"/>
      <c r="F1334" s="210"/>
      <c r="G1334" s="210"/>
      <c r="H1334" s="210"/>
      <c r="I1334" s="210"/>
      <c r="J1334" s="210"/>
    </row>
    <row r="1335" spans="2:10" ht="21.95" customHeight="1">
      <c r="B1335" s="225"/>
      <c r="C1335" s="210"/>
      <c r="D1335" s="210"/>
      <c r="E1335" s="210"/>
      <c r="F1335" s="210"/>
      <c r="G1335" s="210"/>
      <c r="H1335" s="210"/>
      <c r="I1335" s="210"/>
      <c r="J1335" s="210"/>
    </row>
    <row r="1336" spans="2:10" ht="21.95" customHeight="1">
      <c r="B1336" s="225"/>
      <c r="C1336" s="210"/>
      <c r="D1336" s="210"/>
      <c r="E1336" s="210"/>
      <c r="F1336" s="210"/>
      <c r="G1336" s="210"/>
      <c r="H1336" s="210"/>
      <c r="I1336" s="210"/>
      <c r="J1336" s="210"/>
    </row>
    <row r="1337" spans="2:10" ht="21.95" customHeight="1">
      <c r="B1337" s="225"/>
      <c r="C1337" s="210"/>
      <c r="D1337" s="210"/>
      <c r="E1337" s="210"/>
      <c r="F1337" s="210"/>
      <c r="G1337" s="210"/>
      <c r="H1337" s="210"/>
      <c r="I1337" s="210"/>
      <c r="J1337" s="210"/>
    </row>
    <row r="1338" spans="2:10" ht="21.95" customHeight="1">
      <c r="B1338" s="225"/>
      <c r="C1338" s="210"/>
      <c r="D1338" s="210"/>
      <c r="E1338" s="210"/>
      <c r="F1338" s="210"/>
      <c r="G1338" s="210"/>
      <c r="H1338" s="210"/>
      <c r="I1338" s="210"/>
      <c r="J1338" s="210"/>
    </row>
    <row r="1339" spans="2:10" ht="21.95" customHeight="1">
      <c r="B1339" s="225"/>
      <c r="C1339" s="210"/>
      <c r="D1339" s="210"/>
      <c r="E1339" s="210"/>
      <c r="F1339" s="210"/>
      <c r="G1339" s="210"/>
      <c r="H1339" s="210"/>
      <c r="I1339" s="210"/>
      <c r="J1339" s="210"/>
    </row>
    <row r="1340" spans="2:10" ht="21.95" customHeight="1">
      <c r="B1340" s="225"/>
      <c r="C1340" s="210"/>
      <c r="D1340" s="210"/>
      <c r="E1340" s="210"/>
      <c r="F1340" s="210"/>
      <c r="G1340" s="210"/>
      <c r="H1340" s="210"/>
      <c r="I1340" s="210"/>
      <c r="J1340" s="210"/>
    </row>
    <row r="1341" spans="2:10" ht="21.95" customHeight="1">
      <c r="B1341" s="225"/>
      <c r="C1341" s="210"/>
      <c r="D1341" s="210"/>
      <c r="E1341" s="210"/>
      <c r="F1341" s="210"/>
      <c r="G1341" s="210"/>
      <c r="H1341" s="210"/>
      <c r="I1341" s="210"/>
      <c r="J1341" s="210"/>
    </row>
    <row r="1342" spans="2:10" ht="21.95" customHeight="1">
      <c r="B1342" s="225"/>
      <c r="C1342" s="210"/>
      <c r="D1342" s="210"/>
      <c r="E1342" s="210"/>
      <c r="F1342" s="210"/>
      <c r="G1342" s="210"/>
      <c r="H1342" s="210"/>
      <c r="I1342" s="210"/>
      <c r="J1342" s="210"/>
    </row>
    <row r="1343" spans="2:10" ht="21.95" customHeight="1">
      <c r="B1343" s="225"/>
      <c r="C1343" s="210"/>
      <c r="D1343" s="210"/>
      <c r="E1343" s="210"/>
      <c r="F1343" s="210"/>
      <c r="G1343" s="210"/>
      <c r="H1343" s="210"/>
      <c r="I1343" s="210"/>
      <c r="J1343" s="210"/>
    </row>
    <row r="1344" spans="2:10" ht="21.95" customHeight="1">
      <c r="B1344" s="225"/>
      <c r="C1344" s="210"/>
      <c r="D1344" s="210"/>
      <c r="E1344" s="210"/>
      <c r="F1344" s="210"/>
      <c r="G1344" s="210"/>
      <c r="H1344" s="210"/>
      <c r="I1344" s="210"/>
      <c r="J1344" s="210"/>
    </row>
    <row r="1345" spans="2:10" ht="21.95" customHeight="1">
      <c r="B1345" s="225"/>
      <c r="C1345" s="210"/>
      <c r="D1345" s="210"/>
      <c r="E1345" s="210"/>
      <c r="F1345" s="210"/>
      <c r="G1345" s="210"/>
      <c r="H1345" s="210"/>
      <c r="I1345" s="210"/>
      <c r="J1345" s="210"/>
    </row>
    <row r="1346" spans="2:10" ht="21.95" customHeight="1">
      <c r="B1346" s="225"/>
      <c r="C1346" s="210"/>
      <c r="D1346" s="210"/>
      <c r="E1346" s="210"/>
      <c r="F1346" s="210"/>
      <c r="G1346" s="210"/>
      <c r="H1346" s="210"/>
      <c r="I1346" s="210"/>
      <c r="J1346" s="210"/>
    </row>
    <row r="1347" spans="2:10" ht="21.95" customHeight="1">
      <c r="B1347" s="225"/>
      <c r="C1347" s="210"/>
      <c r="D1347" s="210"/>
      <c r="E1347" s="210"/>
      <c r="F1347" s="210"/>
      <c r="G1347" s="210"/>
      <c r="H1347" s="210"/>
      <c r="I1347" s="210"/>
      <c r="J1347" s="210"/>
    </row>
    <row r="1348" spans="2:10" ht="21.95" customHeight="1">
      <c r="B1348" s="225"/>
      <c r="C1348" s="210"/>
      <c r="D1348" s="210"/>
      <c r="E1348" s="210"/>
      <c r="F1348" s="210"/>
      <c r="G1348" s="210"/>
      <c r="H1348" s="210"/>
      <c r="I1348" s="210"/>
      <c r="J1348" s="210"/>
    </row>
    <row r="1349" spans="2:10" ht="21.95" customHeight="1">
      <c r="B1349" s="225"/>
      <c r="C1349" s="210"/>
      <c r="D1349" s="210"/>
      <c r="E1349" s="210"/>
      <c r="F1349" s="210"/>
      <c r="G1349" s="210"/>
      <c r="H1349" s="210"/>
      <c r="I1349" s="210"/>
      <c r="J1349" s="210"/>
    </row>
    <row r="1350" spans="2:10" ht="21.95" customHeight="1">
      <c r="B1350" s="225"/>
      <c r="C1350" s="210"/>
      <c r="D1350" s="210"/>
      <c r="E1350" s="210"/>
      <c r="F1350" s="210"/>
      <c r="G1350" s="210"/>
      <c r="H1350" s="210"/>
      <c r="I1350" s="210"/>
      <c r="J1350" s="210"/>
    </row>
    <row r="1351" spans="2:10" ht="21.95" customHeight="1">
      <c r="B1351" s="225"/>
      <c r="C1351" s="210"/>
      <c r="D1351" s="210"/>
      <c r="E1351" s="210"/>
      <c r="F1351" s="210"/>
      <c r="G1351" s="210"/>
      <c r="H1351" s="210"/>
      <c r="I1351" s="210"/>
      <c r="J1351" s="210"/>
    </row>
    <row r="1352" spans="2:10" ht="21.95" customHeight="1">
      <c r="B1352" s="225"/>
      <c r="C1352" s="210"/>
      <c r="D1352" s="210"/>
      <c r="E1352" s="210"/>
      <c r="F1352" s="210"/>
      <c r="G1352" s="210"/>
      <c r="H1352" s="210"/>
      <c r="I1352" s="210"/>
      <c r="J1352" s="210"/>
    </row>
    <row r="1353" spans="2:10" ht="21.95" customHeight="1">
      <c r="B1353" s="225"/>
      <c r="C1353" s="210"/>
      <c r="D1353" s="210"/>
      <c r="E1353" s="210"/>
      <c r="F1353" s="210"/>
      <c r="G1353" s="210"/>
      <c r="H1353" s="210"/>
      <c r="I1353" s="210"/>
      <c r="J1353" s="210"/>
    </row>
    <row r="1354" spans="2:10" ht="21.95" customHeight="1">
      <c r="B1354" s="225"/>
      <c r="C1354" s="210"/>
      <c r="D1354" s="210"/>
      <c r="E1354" s="210"/>
      <c r="F1354" s="210"/>
      <c r="G1354" s="210"/>
      <c r="H1354" s="210"/>
      <c r="I1354" s="210"/>
      <c r="J1354" s="210"/>
    </row>
    <row r="1355" spans="2:10" ht="21.95" customHeight="1">
      <c r="B1355" s="225"/>
      <c r="C1355" s="210"/>
      <c r="D1355" s="210"/>
      <c r="E1355" s="210"/>
      <c r="F1355" s="210"/>
      <c r="G1355" s="210"/>
      <c r="H1355" s="210"/>
      <c r="I1355" s="210"/>
      <c r="J1355" s="210"/>
    </row>
    <row r="1356" spans="2:10" ht="21.95" customHeight="1">
      <c r="B1356" s="225"/>
      <c r="C1356" s="210"/>
      <c r="D1356" s="210"/>
      <c r="E1356" s="210"/>
      <c r="F1356" s="210"/>
      <c r="G1356" s="210"/>
      <c r="H1356" s="210"/>
      <c r="I1356" s="210"/>
      <c r="J1356" s="210"/>
    </row>
    <row r="1357" spans="2:10" ht="21.95" customHeight="1">
      <c r="B1357" s="225"/>
      <c r="C1357" s="210"/>
      <c r="D1357" s="210"/>
      <c r="E1357" s="210"/>
      <c r="F1357" s="210"/>
      <c r="G1357" s="210"/>
      <c r="H1357" s="210"/>
      <c r="I1357" s="210"/>
      <c r="J1357" s="210"/>
    </row>
    <row r="1358" spans="2:10" ht="21.95" customHeight="1">
      <c r="B1358" s="225"/>
      <c r="C1358" s="210"/>
      <c r="D1358" s="210"/>
      <c r="E1358" s="210"/>
      <c r="F1358" s="210"/>
      <c r="G1358" s="210"/>
      <c r="H1358" s="210"/>
      <c r="I1358" s="210"/>
      <c r="J1358" s="210"/>
    </row>
    <row r="1359" spans="2:10" ht="21.95" customHeight="1">
      <c r="B1359" s="225"/>
      <c r="C1359" s="210"/>
      <c r="D1359" s="210"/>
      <c r="E1359" s="210"/>
      <c r="F1359" s="210"/>
      <c r="G1359" s="210"/>
      <c r="H1359" s="210"/>
      <c r="I1359" s="210"/>
      <c r="J1359" s="210"/>
    </row>
    <row r="1360" spans="2:10" ht="21.95" customHeight="1">
      <c r="B1360" s="225"/>
      <c r="C1360" s="210"/>
      <c r="D1360" s="210"/>
      <c r="E1360" s="210"/>
      <c r="F1360" s="210"/>
      <c r="G1360" s="210"/>
      <c r="H1360" s="210"/>
      <c r="I1360" s="210"/>
      <c r="J1360" s="210"/>
    </row>
    <row r="1361" spans="2:10" ht="21.95" customHeight="1">
      <c r="B1361" s="225"/>
      <c r="C1361" s="210"/>
      <c r="D1361" s="210"/>
      <c r="E1361" s="210"/>
      <c r="F1361" s="210"/>
      <c r="G1361" s="210"/>
      <c r="H1361" s="210"/>
      <c r="I1361" s="210"/>
      <c r="J1361" s="210"/>
    </row>
    <row r="1362" spans="2:10" ht="21.95" customHeight="1">
      <c r="B1362" s="225"/>
      <c r="C1362" s="210"/>
      <c r="D1362" s="210"/>
      <c r="E1362" s="210"/>
      <c r="F1362" s="210"/>
      <c r="G1362" s="210"/>
      <c r="H1362" s="210"/>
      <c r="I1362" s="210"/>
      <c r="J1362" s="210"/>
    </row>
    <row r="1363" spans="2:10" ht="21.95" customHeight="1">
      <c r="B1363" s="225"/>
      <c r="C1363" s="210"/>
      <c r="D1363" s="210"/>
      <c r="E1363" s="210"/>
      <c r="F1363" s="210"/>
      <c r="G1363" s="210"/>
      <c r="H1363" s="210"/>
      <c r="I1363" s="210"/>
      <c r="J1363" s="210"/>
    </row>
    <row r="1364" spans="2:10" ht="21.95" customHeight="1">
      <c r="B1364" s="225"/>
      <c r="C1364" s="210"/>
      <c r="D1364" s="210"/>
      <c r="E1364" s="210"/>
      <c r="F1364" s="210"/>
      <c r="G1364" s="210"/>
      <c r="H1364" s="210"/>
      <c r="I1364" s="210"/>
      <c r="J1364" s="210"/>
    </row>
    <row r="1365" spans="2:10" ht="21.95" customHeight="1">
      <c r="B1365" s="225"/>
      <c r="C1365" s="210"/>
      <c r="D1365" s="210"/>
      <c r="E1365" s="210"/>
      <c r="F1365" s="210"/>
      <c r="G1365" s="210"/>
      <c r="H1365" s="210"/>
      <c r="I1365" s="210"/>
      <c r="J1365" s="210"/>
    </row>
    <row r="1366" spans="2:10" ht="21.95" customHeight="1">
      <c r="B1366" s="225"/>
      <c r="C1366" s="210"/>
      <c r="D1366" s="210"/>
      <c r="E1366" s="210"/>
      <c r="F1366" s="210"/>
      <c r="G1366" s="210"/>
      <c r="H1366" s="210"/>
      <c r="I1366" s="210"/>
      <c r="J1366" s="210"/>
    </row>
    <row r="1367" spans="2:10" ht="21.95" customHeight="1">
      <c r="B1367" s="225"/>
      <c r="C1367" s="210"/>
      <c r="D1367" s="210"/>
      <c r="E1367" s="210"/>
      <c r="F1367" s="210"/>
      <c r="G1367" s="210"/>
      <c r="H1367" s="210"/>
      <c r="I1367" s="210"/>
      <c r="J1367" s="210"/>
    </row>
    <row r="1368" spans="2:10" ht="21.95" customHeight="1">
      <c r="B1368" s="225"/>
      <c r="C1368" s="210"/>
      <c r="D1368" s="210"/>
      <c r="E1368" s="210"/>
      <c r="F1368" s="210"/>
      <c r="G1368" s="210"/>
      <c r="H1368" s="210"/>
      <c r="I1368" s="210"/>
      <c r="J1368" s="210"/>
    </row>
    <row r="1369" spans="2:10" ht="21.95" customHeight="1">
      <c r="B1369" s="225"/>
      <c r="C1369" s="210"/>
      <c r="D1369" s="210"/>
      <c r="E1369" s="210"/>
      <c r="F1369" s="210"/>
      <c r="G1369" s="210"/>
      <c r="H1369" s="210"/>
      <c r="I1369" s="210"/>
      <c r="J1369" s="210"/>
    </row>
    <row r="1370" spans="2:10" ht="21.95" customHeight="1">
      <c r="B1370" s="225"/>
      <c r="C1370" s="210"/>
      <c r="D1370" s="210"/>
      <c r="E1370" s="210"/>
      <c r="F1370" s="210"/>
      <c r="G1370" s="210"/>
      <c r="H1370" s="210"/>
      <c r="I1370" s="210"/>
      <c r="J1370" s="210"/>
    </row>
    <row r="1371" spans="2:10" ht="21.95" customHeight="1">
      <c r="B1371" s="225"/>
      <c r="C1371" s="210"/>
      <c r="D1371" s="210"/>
      <c r="E1371" s="210"/>
      <c r="F1371" s="210"/>
      <c r="G1371" s="210"/>
      <c r="H1371" s="210"/>
      <c r="I1371" s="210"/>
      <c r="J1371" s="210"/>
    </row>
    <row r="1372" spans="2:10" ht="21.95" customHeight="1">
      <c r="B1372" s="225"/>
      <c r="C1372" s="210"/>
      <c r="D1372" s="210"/>
      <c r="E1372" s="210"/>
      <c r="F1372" s="210"/>
      <c r="G1372" s="210"/>
      <c r="H1372" s="210"/>
      <c r="I1372" s="210"/>
      <c r="J1372" s="210"/>
    </row>
    <row r="1373" spans="2:10" ht="21.95" customHeight="1">
      <c r="B1373" s="225"/>
      <c r="C1373" s="210"/>
      <c r="D1373" s="210"/>
      <c r="E1373" s="210"/>
      <c r="F1373" s="210"/>
      <c r="G1373" s="210"/>
      <c r="H1373" s="210"/>
      <c r="I1373" s="210"/>
      <c r="J1373" s="210"/>
    </row>
    <row r="1374" spans="2:10" ht="21.95" customHeight="1">
      <c r="B1374" s="225"/>
      <c r="C1374" s="210"/>
      <c r="D1374" s="210"/>
      <c r="E1374" s="210"/>
      <c r="F1374" s="210"/>
      <c r="G1374" s="210"/>
      <c r="H1374" s="210"/>
      <c r="I1374" s="210"/>
      <c r="J1374" s="210"/>
    </row>
    <row r="1375" spans="2:10" ht="21.95" customHeight="1">
      <c r="B1375" s="225"/>
      <c r="C1375" s="210"/>
      <c r="D1375" s="210"/>
      <c r="E1375" s="210"/>
      <c r="F1375" s="210"/>
      <c r="G1375" s="210"/>
      <c r="H1375" s="210"/>
      <c r="I1375" s="210"/>
      <c r="J1375" s="210"/>
    </row>
    <row r="1376" spans="2:10" ht="21.95" customHeight="1">
      <c r="B1376" s="225"/>
      <c r="C1376" s="210"/>
      <c r="D1376" s="210"/>
      <c r="E1376" s="210"/>
      <c r="F1376" s="210"/>
      <c r="G1376" s="210"/>
      <c r="H1376" s="210"/>
      <c r="I1376" s="210"/>
      <c r="J1376" s="210"/>
    </row>
    <row r="1377" spans="2:10" ht="21.95" customHeight="1">
      <c r="B1377" s="225"/>
      <c r="C1377" s="210"/>
      <c r="D1377" s="210"/>
      <c r="E1377" s="210"/>
      <c r="F1377" s="210"/>
      <c r="G1377" s="210"/>
      <c r="H1377" s="210"/>
      <c r="I1377" s="210"/>
      <c r="J1377" s="210"/>
    </row>
    <row r="1378" spans="2:10" ht="21.95" customHeight="1">
      <c r="B1378" s="225"/>
      <c r="C1378" s="210"/>
      <c r="D1378" s="210"/>
      <c r="E1378" s="210"/>
      <c r="F1378" s="210"/>
      <c r="G1378" s="210"/>
      <c r="H1378" s="210"/>
      <c r="I1378" s="210"/>
      <c r="J1378" s="210"/>
    </row>
    <row r="1379" spans="2:10" ht="21.95" customHeight="1">
      <c r="B1379" s="225"/>
      <c r="C1379" s="210"/>
      <c r="D1379" s="210"/>
      <c r="E1379" s="210"/>
      <c r="F1379" s="210"/>
      <c r="G1379" s="210"/>
      <c r="H1379" s="210"/>
      <c r="I1379" s="210"/>
      <c r="J1379" s="210"/>
    </row>
    <row r="1380" spans="2:10" ht="21.95" customHeight="1">
      <c r="B1380" s="225"/>
      <c r="C1380" s="210"/>
      <c r="D1380" s="210"/>
      <c r="E1380" s="210"/>
      <c r="F1380" s="210"/>
      <c r="G1380" s="210"/>
      <c r="H1380" s="210"/>
      <c r="I1380" s="210"/>
      <c r="J1380" s="210"/>
    </row>
    <row r="1381" spans="2:10" ht="21.95" customHeight="1">
      <c r="B1381" s="225"/>
      <c r="C1381" s="210"/>
      <c r="D1381" s="210"/>
      <c r="E1381" s="210"/>
      <c r="F1381" s="210"/>
      <c r="G1381" s="210"/>
      <c r="H1381" s="210"/>
      <c r="I1381" s="210"/>
      <c r="J1381" s="210"/>
    </row>
    <row r="1382" spans="2:10" ht="21.95" customHeight="1">
      <c r="B1382" s="225"/>
      <c r="C1382" s="210"/>
      <c r="D1382" s="210"/>
      <c r="E1382" s="210"/>
      <c r="F1382" s="210"/>
      <c r="G1382" s="210"/>
      <c r="H1382" s="210"/>
      <c r="I1382" s="210"/>
      <c r="J1382" s="210"/>
    </row>
    <row r="1383" spans="2:10" ht="21.95" customHeight="1">
      <c r="B1383" s="225"/>
      <c r="C1383" s="210"/>
      <c r="D1383" s="210"/>
      <c r="E1383" s="210"/>
      <c r="F1383" s="210"/>
      <c r="G1383" s="210"/>
      <c r="H1383" s="210"/>
      <c r="I1383" s="210"/>
      <c r="J1383" s="210"/>
    </row>
    <row r="1384" spans="2:10" ht="21.95" customHeight="1">
      <c r="B1384" s="225"/>
      <c r="C1384" s="210"/>
      <c r="D1384" s="210"/>
      <c r="E1384" s="210"/>
      <c r="F1384" s="210"/>
      <c r="G1384" s="210"/>
      <c r="H1384" s="210"/>
      <c r="I1384" s="210"/>
      <c r="J1384" s="210"/>
    </row>
    <row r="1385" spans="2:10" ht="21.95" customHeight="1">
      <c r="B1385" s="225"/>
      <c r="C1385" s="210"/>
      <c r="D1385" s="210"/>
      <c r="E1385" s="210"/>
      <c r="F1385" s="210"/>
      <c r="G1385" s="210"/>
      <c r="H1385" s="210"/>
      <c r="I1385" s="210"/>
      <c r="J1385" s="210"/>
    </row>
    <row r="1386" spans="2:10" ht="21.95" customHeight="1">
      <c r="B1386" s="225"/>
      <c r="C1386" s="210"/>
      <c r="D1386" s="210"/>
      <c r="E1386" s="210"/>
      <c r="F1386" s="210"/>
      <c r="G1386" s="210"/>
      <c r="H1386" s="210"/>
      <c r="I1386" s="210"/>
      <c r="J1386" s="210"/>
    </row>
    <row r="1387" spans="2:10" ht="21.95" customHeight="1">
      <c r="B1387" s="225"/>
      <c r="C1387" s="210"/>
      <c r="D1387" s="210"/>
      <c r="E1387" s="210"/>
      <c r="F1387" s="210"/>
      <c r="G1387" s="210"/>
      <c r="H1387" s="210"/>
      <c r="I1387" s="210"/>
      <c r="J1387" s="210"/>
    </row>
    <row r="1388" spans="2:10" ht="21.95" customHeight="1">
      <c r="B1388" s="225"/>
      <c r="C1388" s="210"/>
      <c r="D1388" s="210"/>
      <c r="E1388" s="210"/>
      <c r="F1388" s="210"/>
      <c r="G1388" s="210"/>
      <c r="H1388" s="210"/>
      <c r="I1388" s="210"/>
      <c r="J1388" s="210"/>
    </row>
    <row r="1389" spans="2:10" ht="21.95" customHeight="1">
      <c r="B1389" s="225"/>
      <c r="C1389" s="210"/>
      <c r="D1389" s="210"/>
      <c r="E1389" s="210"/>
      <c r="F1389" s="210"/>
      <c r="G1389" s="210"/>
      <c r="H1389" s="210"/>
      <c r="I1389" s="210"/>
      <c r="J1389" s="210"/>
    </row>
    <row r="1390" spans="2:10" ht="21.95" customHeight="1">
      <c r="B1390" s="225"/>
      <c r="C1390" s="210"/>
      <c r="D1390" s="210"/>
      <c r="E1390" s="210"/>
      <c r="F1390" s="210"/>
      <c r="G1390" s="210"/>
      <c r="H1390" s="210"/>
      <c r="I1390" s="210"/>
      <c r="J1390" s="210"/>
    </row>
    <row r="1391" spans="2:10" ht="21.95" customHeight="1">
      <c r="B1391" s="225"/>
      <c r="C1391" s="210"/>
      <c r="D1391" s="210"/>
      <c r="E1391" s="210"/>
      <c r="F1391" s="210"/>
      <c r="G1391" s="210"/>
      <c r="H1391" s="210"/>
      <c r="I1391" s="210"/>
      <c r="J1391" s="210"/>
    </row>
    <row r="1392" spans="2:10" ht="21.95" customHeight="1">
      <c r="B1392" s="225"/>
      <c r="C1392" s="210"/>
      <c r="D1392" s="210"/>
      <c r="E1392" s="210"/>
      <c r="F1392" s="210"/>
      <c r="G1392" s="210"/>
      <c r="H1392" s="210"/>
      <c r="I1392" s="210"/>
      <c r="J1392" s="210"/>
    </row>
    <row r="1393" spans="2:10" ht="21.95" customHeight="1">
      <c r="B1393" s="225"/>
      <c r="C1393" s="210"/>
      <c r="D1393" s="210"/>
      <c r="E1393" s="210"/>
      <c r="F1393" s="210"/>
      <c r="G1393" s="210"/>
      <c r="H1393" s="210"/>
      <c r="I1393" s="210"/>
      <c r="J1393" s="210"/>
    </row>
    <row r="1394" spans="2:10" ht="21.95" customHeight="1">
      <c r="B1394" s="225"/>
      <c r="C1394" s="210"/>
      <c r="D1394" s="210"/>
      <c r="E1394" s="210"/>
      <c r="F1394" s="210"/>
      <c r="G1394" s="210"/>
      <c r="H1394" s="210"/>
      <c r="I1394" s="210"/>
      <c r="J1394" s="210"/>
    </row>
    <row r="1395" spans="2:10" ht="21.95" customHeight="1">
      <c r="B1395" s="225"/>
      <c r="C1395" s="210"/>
      <c r="D1395" s="210"/>
      <c r="E1395" s="210"/>
      <c r="F1395" s="210"/>
      <c r="G1395" s="210"/>
      <c r="H1395" s="210"/>
      <c r="I1395" s="210"/>
      <c r="J1395" s="210"/>
    </row>
    <row r="1396" spans="2:10" ht="21.95" customHeight="1">
      <c r="B1396" s="225"/>
      <c r="C1396" s="210"/>
      <c r="D1396" s="210"/>
      <c r="E1396" s="210"/>
      <c r="F1396" s="210"/>
      <c r="G1396" s="210"/>
      <c r="H1396" s="210"/>
      <c r="I1396" s="210"/>
      <c r="J1396" s="210"/>
    </row>
    <row r="1397" spans="2:10" ht="21.95" customHeight="1">
      <c r="B1397" s="225"/>
      <c r="C1397" s="210"/>
      <c r="D1397" s="210"/>
      <c r="E1397" s="210"/>
      <c r="F1397" s="210"/>
      <c r="G1397" s="210"/>
      <c r="H1397" s="210"/>
      <c r="I1397" s="210"/>
      <c r="J1397" s="210"/>
    </row>
    <row r="1398" spans="2:10" ht="21.95" customHeight="1">
      <c r="B1398" s="225"/>
      <c r="C1398" s="210"/>
      <c r="D1398" s="210"/>
      <c r="E1398" s="210"/>
      <c r="F1398" s="210"/>
      <c r="G1398" s="210"/>
      <c r="H1398" s="210"/>
      <c r="I1398" s="210"/>
      <c r="J1398" s="210"/>
    </row>
    <row r="1399" spans="2:10" ht="21.95" customHeight="1">
      <c r="B1399" s="225"/>
      <c r="C1399" s="210"/>
      <c r="D1399" s="210"/>
      <c r="E1399" s="210"/>
      <c r="F1399" s="210"/>
      <c r="G1399" s="210"/>
      <c r="H1399" s="210"/>
      <c r="I1399" s="210"/>
      <c r="J1399" s="210"/>
    </row>
    <row r="1400" spans="2:10" ht="21.95" customHeight="1">
      <c r="B1400" s="225"/>
      <c r="C1400" s="210"/>
      <c r="D1400" s="210"/>
      <c r="E1400" s="210"/>
      <c r="F1400" s="210"/>
      <c r="G1400" s="210"/>
      <c r="H1400" s="210"/>
      <c r="I1400" s="210"/>
      <c r="J1400" s="210"/>
    </row>
    <row r="1401" spans="2:10" ht="21.95" customHeight="1">
      <c r="B1401" s="225"/>
      <c r="C1401" s="210"/>
      <c r="D1401" s="210"/>
      <c r="E1401" s="210"/>
      <c r="F1401" s="210"/>
      <c r="G1401" s="210"/>
      <c r="H1401" s="210"/>
      <c r="I1401" s="210"/>
      <c r="J1401" s="210"/>
    </row>
    <row r="1402" spans="2:10" ht="21.95" customHeight="1">
      <c r="B1402" s="225"/>
      <c r="C1402" s="210"/>
      <c r="D1402" s="210"/>
      <c r="E1402" s="210"/>
      <c r="F1402" s="210"/>
      <c r="G1402" s="210"/>
      <c r="H1402" s="210"/>
      <c r="I1402" s="210"/>
      <c r="J1402" s="210"/>
    </row>
    <row r="1403" spans="2:10" ht="21.95" customHeight="1">
      <c r="B1403" s="225"/>
      <c r="C1403" s="210"/>
      <c r="D1403" s="210"/>
      <c r="E1403" s="210"/>
      <c r="F1403" s="210"/>
      <c r="G1403" s="210"/>
      <c r="H1403" s="210"/>
      <c r="I1403" s="210"/>
      <c r="J1403" s="210"/>
    </row>
    <row r="1404" spans="2:10" ht="21.95" customHeight="1">
      <c r="B1404" s="225"/>
      <c r="C1404" s="210"/>
      <c r="D1404" s="210"/>
      <c r="E1404" s="210"/>
      <c r="F1404" s="210"/>
      <c r="G1404" s="210"/>
      <c r="H1404" s="210"/>
      <c r="I1404" s="210"/>
      <c r="J1404" s="210"/>
    </row>
    <row r="1405" spans="2:10" ht="21.95" customHeight="1">
      <c r="B1405" s="225"/>
      <c r="C1405" s="210"/>
      <c r="D1405" s="210"/>
      <c r="E1405" s="210"/>
      <c r="F1405" s="210"/>
      <c r="G1405" s="210"/>
      <c r="H1405" s="210"/>
      <c r="I1405" s="210"/>
      <c r="J1405" s="210"/>
    </row>
    <row r="1406" spans="2:10" ht="21.95" customHeight="1">
      <c r="B1406" s="225"/>
      <c r="C1406" s="210"/>
      <c r="D1406" s="210"/>
      <c r="E1406" s="210"/>
      <c r="F1406" s="210"/>
      <c r="G1406" s="210"/>
      <c r="H1406" s="210"/>
      <c r="I1406" s="210"/>
      <c r="J1406" s="210"/>
    </row>
    <row r="1407" spans="2:10" ht="21.95" customHeight="1">
      <c r="B1407" s="225"/>
      <c r="C1407" s="210"/>
      <c r="D1407" s="210"/>
      <c r="E1407" s="210"/>
      <c r="F1407" s="210"/>
      <c r="G1407" s="210"/>
      <c r="H1407" s="210"/>
      <c r="I1407" s="210"/>
      <c r="J1407" s="210"/>
    </row>
    <row r="1408" spans="2:10" ht="21.95" customHeight="1">
      <c r="B1408" s="225"/>
      <c r="C1408" s="210"/>
      <c r="D1408" s="210"/>
      <c r="E1408" s="210"/>
      <c r="F1408" s="210"/>
      <c r="G1408" s="210"/>
      <c r="H1408" s="210"/>
      <c r="I1408" s="210"/>
      <c r="J1408" s="210"/>
    </row>
    <row r="1409" spans="2:10" ht="21.95" customHeight="1">
      <c r="B1409" s="225"/>
      <c r="C1409" s="210"/>
      <c r="D1409" s="210"/>
      <c r="E1409" s="210"/>
      <c r="F1409" s="210"/>
      <c r="G1409" s="210"/>
      <c r="H1409" s="210"/>
      <c r="I1409" s="210"/>
      <c r="J1409" s="210"/>
    </row>
    <row r="1410" spans="2:10" ht="21.95" customHeight="1">
      <c r="B1410" s="225"/>
      <c r="C1410" s="210"/>
      <c r="D1410" s="210"/>
      <c r="E1410" s="210"/>
      <c r="F1410" s="210"/>
      <c r="G1410" s="210"/>
      <c r="H1410" s="210"/>
      <c r="I1410" s="210"/>
      <c r="J1410" s="210"/>
    </row>
    <row r="1411" spans="2:10" ht="21.95" customHeight="1">
      <c r="B1411" s="225"/>
      <c r="C1411" s="210"/>
      <c r="D1411" s="210"/>
      <c r="E1411" s="210"/>
      <c r="F1411" s="210"/>
      <c r="G1411" s="210"/>
      <c r="H1411" s="210"/>
      <c r="I1411" s="210"/>
      <c r="J1411" s="210"/>
    </row>
    <row r="1412" spans="2:10" ht="21.95" customHeight="1">
      <c r="B1412" s="225"/>
      <c r="C1412" s="210"/>
      <c r="D1412" s="210"/>
      <c r="E1412" s="210"/>
      <c r="F1412" s="210"/>
      <c r="G1412" s="210"/>
      <c r="H1412" s="210"/>
      <c r="I1412" s="210"/>
      <c r="J1412" s="210"/>
    </row>
    <row r="1413" spans="2:10" ht="21.95" customHeight="1">
      <c r="B1413" s="225"/>
      <c r="C1413" s="210"/>
      <c r="D1413" s="210"/>
      <c r="E1413" s="210"/>
      <c r="F1413" s="210"/>
      <c r="G1413" s="210"/>
      <c r="H1413" s="210"/>
      <c r="I1413" s="210"/>
      <c r="J1413" s="210"/>
    </row>
    <row r="1414" spans="2:10" ht="21.95" customHeight="1">
      <c r="B1414" s="225"/>
      <c r="C1414" s="210"/>
      <c r="D1414" s="210"/>
      <c r="E1414" s="210"/>
      <c r="F1414" s="210"/>
      <c r="G1414" s="210"/>
      <c r="H1414" s="210"/>
      <c r="I1414" s="210"/>
      <c r="J1414" s="210"/>
    </row>
    <row r="1415" spans="2:10" ht="21.95" customHeight="1">
      <c r="B1415" s="225"/>
      <c r="C1415" s="210"/>
      <c r="D1415" s="210"/>
      <c r="E1415" s="210"/>
      <c r="F1415" s="210"/>
      <c r="G1415" s="210"/>
      <c r="H1415" s="210"/>
      <c r="I1415" s="210"/>
      <c r="J1415" s="210"/>
    </row>
    <row r="1416" spans="2:10" ht="21.95" customHeight="1">
      <c r="B1416" s="225"/>
      <c r="C1416" s="210"/>
      <c r="D1416" s="210"/>
      <c r="E1416" s="210"/>
      <c r="F1416" s="210"/>
      <c r="G1416" s="210"/>
      <c r="H1416" s="210"/>
      <c r="I1416" s="210"/>
      <c r="J1416" s="210"/>
    </row>
    <row r="1417" spans="2:10" ht="21.95" customHeight="1">
      <c r="B1417" s="225"/>
      <c r="C1417" s="210"/>
      <c r="D1417" s="210"/>
      <c r="E1417" s="210"/>
      <c r="F1417" s="210"/>
      <c r="G1417" s="210"/>
      <c r="H1417" s="210"/>
      <c r="I1417" s="210"/>
      <c r="J1417" s="210"/>
    </row>
    <row r="1418" spans="2:10" ht="21.95" customHeight="1">
      <c r="B1418" s="225"/>
      <c r="C1418" s="210"/>
      <c r="D1418" s="210"/>
      <c r="E1418" s="210"/>
      <c r="F1418" s="210"/>
      <c r="G1418" s="210"/>
      <c r="H1418" s="210"/>
      <c r="I1418" s="210"/>
      <c r="J1418" s="210"/>
    </row>
    <row r="1419" spans="2:10" ht="21.95" customHeight="1">
      <c r="B1419" s="225"/>
      <c r="C1419" s="210"/>
      <c r="D1419" s="210"/>
      <c r="E1419" s="210"/>
      <c r="F1419" s="210"/>
      <c r="G1419" s="210"/>
      <c r="H1419" s="210"/>
      <c r="I1419" s="210"/>
      <c r="J1419" s="210"/>
    </row>
    <row r="1420" spans="2:10" ht="21.95" customHeight="1">
      <c r="B1420" s="225"/>
      <c r="C1420" s="210"/>
      <c r="D1420" s="210"/>
      <c r="E1420" s="210"/>
      <c r="F1420" s="210"/>
      <c r="G1420" s="210"/>
      <c r="H1420" s="210"/>
      <c r="I1420" s="210"/>
      <c r="J1420" s="210"/>
    </row>
    <row r="1421" spans="2:10" ht="21.95" customHeight="1">
      <c r="B1421" s="225"/>
      <c r="C1421" s="210"/>
      <c r="D1421" s="210"/>
      <c r="E1421" s="210"/>
      <c r="F1421" s="210"/>
      <c r="G1421" s="210"/>
      <c r="H1421" s="210"/>
      <c r="I1421" s="210"/>
      <c r="J1421" s="210"/>
    </row>
    <row r="1422" spans="2:10" ht="21.95" customHeight="1">
      <c r="B1422" s="225"/>
      <c r="C1422" s="210"/>
      <c r="D1422" s="210"/>
      <c r="E1422" s="210"/>
      <c r="F1422" s="210"/>
      <c r="G1422" s="210"/>
      <c r="H1422" s="210"/>
      <c r="I1422" s="210"/>
      <c r="J1422" s="210"/>
    </row>
    <row r="1423" spans="2:10" ht="21.95" customHeight="1">
      <c r="B1423" s="225"/>
      <c r="C1423" s="210"/>
      <c r="D1423" s="210"/>
      <c r="E1423" s="210"/>
      <c r="F1423" s="210"/>
      <c r="G1423" s="210"/>
      <c r="H1423" s="210"/>
      <c r="I1423" s="210"/>
      <c r="J1423" s="210"/>
    </row>
    <row r="1424" spans="2:10" ht="21.95" customHeight="1">
      <c r="B1424" s="225"/>
      <c r="C1424" s="210"/>
      <c r="D1424" s="210"/>
      <c r="E1424" s="210"/>
      <c r="F1424" s="210"/>
      <c r="G1424" s="210"/>
      <c r="H1424" s="210"/>
      <c r="I1424" s="210"/>
      <c r="J1424" s="210"/>
    </row>
    <row r="1425" spans="2:10" ht="21.95" customHeight="1">
      <c r="B1425" s="225"/>
      <c r="C1425" s="210"/>
      <c r="D1425" s="210"/>
      <c r="E1425" s="210"/>
      <c r="F1425" s="210"/>
      <c r="G1425" s="210"/>
      <c r="H1425" s="210"/>
      <c r="I1425" s="210"/>
      <c r="J1425" s="210"/>
    </row>
    <row r="1426" spans="2:10" ht="21.95" customHeight="1">
      <c r="B1426" s="225"/>
      <c r="C1426" s="210"/>
      <c r="D1426" s="210"/>
      <c r="E1426" s="210"/>
      <c r="F1426" s="210"/>
      <c r="G1426" s="210"/>
      <c r="H1426" s="210"/>
      <c r="I1426" s="210"/>
      <c r="J1426" s="210"/>
    </row>
    <row r="1427" spans="2:10" ht="21.95" customHeight="1">
      <c r="B1427" s="225"/>
      <c r="C1427" s="210"/>
      <c r="D1427" s="210"/>
      <c r="E1427" s="210"/>
      <c r="F1427" s="210"/>
      <c r="G1427" s="210"/>
      <c r="H1427" s="210"/>
      <c r="I1427" s="210"/>
      <c r="J1427" s="210"/>
    </row>
    <row r="1428" spans="2:10" ht="21.95" customHeight="1">
      <c r="B1428" s="225"/>
      <c r="C1428" s="210"/>
      <c r="D1428" s="210"/>
      <c r="E1428" s="210"/>
      <c r="F1428" s="210"/>
      <c r="G1428" s="210"/>
      <c r="H1428" s="210"/>
      <c r="I1428" s="210"/>
      <c r="J1428" s="210"/>
    </row>
    <row r="1429" spans="2:10" ht="21.95" customHeight="1">
      <c r="B1429" s="225"/>
      <c r="C1429" s="210"/>
      <c r="D1429" s="210"/>
      <c r="E1429" s="210"/>
      <c r="F1429" s="210"/>
      <c r="G1429" s="210"/>
      <c r="H1429" s="210"/>
      <c r="I1429" s="210"/>
      <c r="J1429" s="210"/>
    </row>
    <row r="1430" spans="2:10" ht="21.95" customHeight="1">
      <c r="B1430" s="225"/>
      <c r="C1430" s="210"/>
      <c r="D1430" s="210"/>
      <c r="E1430" s="210"/>
      <c r="F1430" s="210"/>
      <c r="G1430" s="210"/>
      <c r="H1430" s="210"/>
      <c r="I1430" s="210"/>
      <c r="J1430" s="210"/>
    </row>
    <row r="1431" spans="2:10" ht="21.95" customHeight="1">
      <c r="B1431" s="225"/>
      <c r="C1431" s="210"/>
      <c r="D1431" s="210"/>
      <c r="E1431" s="210"/>
      <c r="F1431" s="210"/>
      <c r="G1431" s="210"/>
      <c r="H1431" s="210"/>
      <c r="I1431" s="210"/>
      <c r="J1431" s="210"/>
    </row>
    <row r="1432" spans="2:10" ht="21.95" customHeight="1">
      <c r="B1432" s="225"/>
      <c r="C1432" s="210"/>
      <c r="D1432" s="210"/>
      <c r="E1432" s="210"/>
      <c r="F1432" s="210"/>
      <c r="G1432" s="210"/>
      <c r="H1432" s="210"/>
      <c r="I1432" s="210"/>
      <c r="J1432" s="210"/>
    </row>
    <row r="1433" spans="2:10" ht="21.95" customHeight="1">
      <c r="B1433" s="225"/>
      <c r="C1433" s="210"/>
      <c r="D1433" s="210"/>
      <c r="E1433" s="210"/>
      <c r="F1433" s="210"/>
      <c r="G1433" s="210"/>
      <c r="H1433" s="210"/>
      <c r="I1433" s="210"/>
      <c r="J1433" s="210"/>
    </row>
    <row r="1434" spans="2:10" ht="21.95" customHeight="1">
      <c r="B1434" s="225"/>
      <c r="C1434" s="210"/>
      <c r="D1434" s="210"/>
      <c r="E1434" s="210"/>
      <c r="F1434" s="210"/>
      <c r="G1434" s="210"/>
      <c r="H1434" s="210"/>
      <c r="I1434" s="210"/>
      <c r="J1434" s="210"/>
    </row>
    <row r="1435" spans="2:10" ht="21.95" customHeight="1">
      <c r="B1435" s="225"/>
      <c r="C1435" s="210"/>
      <c r="D1435" s="210"/>
      <c r="E1435" s="210"/>
      <c r="F1435" s="210"/>
      <c r="G1435" s="210"/>
      <c r="H1435" s="210"/>
      <c r="I1435" s="210"/>
      <c r="J1435" s="210"/>
    </row>
    <row r="1436" spans="2:10" ht="21.95" customHeight="1">
      <c r="B1436" s="225"/>
      <c r="C1436" s="210"/>
      <c r="D1436" s="210"/>
      <c r="E1436" s="210"/>
      <c r="F1436" s="210"/>
      <c r="G1436" s="210"/>
      <c r="H1436" s="210"/>
      <c r="I1436" s="210"/>
      <c r="J1436" s="210"/>
    </row>
    <row r="1437" spans="2:10" ht="21.95" customHeight="1">
      <c r="B1437" s="225"/>
      <c r="C1437" s="210"/>
      <c r="D1437" s="210"/>
      <c r="E1437" s="210"/>
      <c r="F1437" s="210"/>
      <c r="G1437" s="210"/>
      <c r="H1437" s="210"/>
      <c r="I1437" s="210"/>
      <c r="J1437" s="210"/>
    </row>
    <row r="1438" spans="2:10" ht="21.95" customHeight="1">
      <c r="B1438" s="225"/>
      <c r="C1438" s="210"/>
      <c r="D1438" s="210"/>
      <c r="E1438" s="210"/>
      <c r="F1438" s="210"/>
      <c r="G1438" s="210"/>
      <c r="H1438" s="210"/>
      <c r="I1438" s="210"/>
      <c r="J1438" s="210"/>
    </row>
    <row r="1439" spans="2:10" ht="21.95" customHeight="1">
      <c r="B1439" s="225"/>
      <c r="C1439" s="210"/>
      <c r="D1439" s="210"/>
      <c r="E1439" s="210"/>
      <c r="F1439" s="210"/>
      <c r="G1439" s="210"/>
      <c r="H1439" s="210"/>
      <c r="I1439" s="210"/>
      <c r="J1439" s="210"/>
    </row>
    <row r="1440" spans="2:10" ht="21.95" customHeight="1">
      <c r="B1440" s="225"/>
      <c r="C1440" s="210"/>
      <c r="D1440" s="210"/>
      <c r="E1440" s="210"/>
      <c r="F1440" s="210"/>
      <c r="G1440" s="210"/>
      <c r="H1440" s="210"/>
      <c r="I1440" s="210"/>
      <c r="J1440" s="210"/>
    </row>
    <row r="1441" spans="2:10" ht="21.95" customHeight="1">
      <c r="B1441" s="225"/>
      <c r="C1441" s="210"/>
      <c r="D1441" s="210"/>
      <c r="E1441" s="210"/>
      <c r="F1441" s="210"/>
      <c r="G1441" s="210"/>
      <c r="H1441" s="210"/>
      <c r="I1441" s="210"/>
      <c r="J1441" s="210"/>
    </row>
    <row r="1442" spans="2:10" ht="21.95" customHeight="1">
      <c r="B1442" s="225"/>
      <c r="C1442" s="210"/>
      <c r="D1442" s="210"/>
      <c r="E1442" s="210"/>
      <c r="F1442" s="210"/>
      <c r="G1442" s="210"/>
      <c r="H1442" s="210"/>
      <c r="I1442" s="210"/>
      <c r="J1442" s="210"/>
    </row>
    <row r="1443" spans="2:10" ht="21.95" customHeight="1">
      <c r="B1443" s="225"/>
      <c r="C1443" s="210"/>
      <c r="D1443" s="210"/>
      <c r="E1443" s="210"/>
      <c r="F1443" s="210"/>
      <c r="G1443" s="210"/>
      <c r="H1443" s="210"/>
      <c r="I1443" s="210"/>
      <c r="J1443" s="210"/>
    </row>
    <row r="1444" spans="2:10" ht="21.95" customHeight="1">
      <c r="B1444" s="225"/>
      <c r="C1444" s="210"/>
      <c r="D1444" s="210"/>
      <c r="E1444" s="210"/>
      <c r="F1444" s="210"/>
      <c r="G1444" s="210"/>
      <c r="H1444" s="210"/>
      <c r="I1444" s="210"/>
      <c r="J1444" s="210"/>
    </row>
    <row r="1445" spans="2:10" ht="21.95" customHeight="1">
      <c r="B1445" s="225"/>
      <c r="C1445" s="210"/>
      <c r="D1445" s="210"/>
      <c r="E1445" s="210"/>
      <c r="F1445" s="210"/>
      <c r="G1445" s="210"/>
      <c r="H1445" s="210"/>
      <c r="I1445" s="210"/>
      <c r="J1445" s="210"/>
    </row>
    <row r="1446" spans="2:10" ht="21.95" customHeight="1">
      <c r="B1446" s="225"/>
      <c r="C1446" s="210"/>
      <c r="D1446" s="210"/>
      <c r="E1446" s="210"/>
      <c r="F1446" s="210"/>
      <c r="G1446" s="210"/>
      <c r="H1446" s="210"/>
      <c r="I1446" s="210"/>
      <c r="J1446" s="210"/>
    </row>
    <row r="1447" spans="2:10" ht="21.95" customHeight="1">
      <c r="B1447" s="225"/>
      <c r="C1447" s="210"/>
      <c r="D1447" s="210"/>
      <c r="E1447" s="210"/>
      <c r="F1447" s="210"/>
      <c r="G1447" s="210"/>
      <c r="H1447" s="210"/>
      <c r="I1447" s="210"/>
      <c r="J1447" s="210"/>
    </row>
    <row r="1448" spans="2:10" ht="21.95" customHeight="1">
      <c r="B1448" s="225"/>
      <c r="C1448" s="210"/>
      <c r="D1448" s="210"/>
      <c r="E1448" s="210"/>
      <c r="F1448" s="210"/>
      <c r="G1448" s="210"/>
      <c r="H1448" s="210"/>
      <c r="I1448" s="210"/>
      <c r="J1448" s="210"/>
    </row>
    <row r="1449" spans="2:10" ht="21.95" customHeight="1">
      <c r="B1449" s="225"/>
      <c r="C1449" s="210"/>
      <c r="D1449" s="210"/>
      <c r="E1449" s="210"/>
      <c r="F1449" s="210"/>
      <c r="G1449" s="210"/>
      <c r="H1449" s="210"/>
      <c r="I1449" s="210"/>
      <c r="J1449" s="210"/>
    </row>
    <row r="1450" spans="2:10" ht="21.95" customHeight="1">
      <c r="B1450" s="225"/>
      <c r="C1450" s="210"/>
      <c r="D1450" s="210"/>
      <c r="E1450" s="210"/>
      <c r="F1450" s="210"/>
      <c r="G1450" s="210"/>
      <c r="H1450" s="210"/>
      <c r="I1450" s="210"/>
      <c r="J1450" s="210"/>
    </row>
    <row r="1451" spans="2:10" ht="21.95" customHeight="1">
      <c r="B1451" s="225"/>
      <c r="C1451" s="210"/>
      <c r="D1451" s="210"/>
      <c r="E1451" s="210"/>
      <c r="F1451" s="210"/>
      <c r="G1451" s="210"/>
      <c r="H1451" s="210"/>
      <c r="I1451" s="210"/>
      <c r="J1451" s="210"/>
    </row>
    <row r="1452" spans="2:10" ht="21.95" customHeight="1">
      <c r="B1452" s="225"/>
      <c r="C1452" s="210"/>
      <c r="D1452" s="210"/>
      <c r="E1452" s="210"/>
      <c r="F1452" s="210"/>
      <c r="G1452" s="210"/>
      <c r="H1452" s="210"/>
      <c r="I1452" s="210"/>
      <c r="J1452" s="210"/>
    </row>
    <row r="1453" spans="2:10" ht="21.95" customHeight="1">
      <c r="B1453" s="225"/>
      <c r="C1453" s="210"/>
      <c r="D1453" s="210"/>
      <c r="E1453" s="210"/>
      <c r="F1453" s="210"/>
      <c r="G1453" s="210"/>
      <c r="H1453" s="210"/>
      <c r="I1453" s="210"/>
      <c r="J1453" s="210"/>
    </row>
    <row r="1454" spans="2:10" ht="21.95" customHeight="1">
      <c r="B1454" s="225"/>
      <c r="C1454" s="210"/>
      <c r="D1454" s="210"/>
      <c r="E1454" s="210"/>
      <c r="F1454" s="210"/>
      <c r="G1454" s="210"/>
      <c r="H1454" s="210"/>
      <c r="I1454" s="210"/>
      <c r="J1454" s="210"/>
    </row>
    <row r="1455" spans="2:10" ht="21.95" customHeight="1">
      <c r="B1455" s="225"/>
      <c r="C1455" s="210"/>
      <c r="D1455" s="210"/>
      <c r="E1455" s="210"/>
      <c r="F1455" s="210"/>
      <c r="G1455" s="210"/>
      <c r="H1455" s="210"/>
      <c r="I1455" s="210"/>
      <c r="J1455" s="210"/>
    </row>
    <row r="1456" spans="2:10" ht="21.95" customHeight="1">
      <c r="B1456" s="225"/>
      <c r="C1456" s="210"/>
      <c r="D1456" s="210"/>
      <c r="E1456" s="210"/>
      <c r="F1456" s="210"/>
      <c r="G1456" s="210"/>
      <c r="H1456" s="210"/>
      <c r="I1456" s="210"/>
      <c r="J1456" s="210"/>
    </row>
    <row r="1457" spans="2:10" ht="21.95" customHeight="1">
      <c r="B1457" s="225"/>
      <c r="C1457" s="210"/>
      <c r="D1457" s="210"/>
      <c r="E1457" s="210"/>
      <c r="F1457" s="210"/>
      <c r="G1457" s="210"/>
      <c r="H1457" s="210"/>
      <c r="I1457" s="210"/>
      <c r="J1457" s="210"/>
    </row>
    <row r="1458" spans="2:10" ht="21.95" customHeight="1">
      <c r="B1458" s="225"/>
      <c r="C1458" s="210"/>
      <c r="D1458" s="210"/>
      <c r="E1458" s="210"/>
      <c r="F1458" s="210"/>
      <c r="G1458" s="210"/>
      <c r="H1458" s="210"/>
      <c r="I1458" s="210"/>
      <c r="J1458" s="210"/>
    </row>
    <row r="1459" spans="2:10" ht="21.95" customHeight="1">
      <c r="B1459" s="225"/>
      <c r="C1459" s="210"/>
      <c r="D1459" s="210"/>
      <c r="E1459" s="210"/>
      <c r="F1459" s="210"/>
      <c r="G1459" s="210"/>
      <c r="H1459" s="210"/>
      <c r="I1459" s="210"/>
      <c r="J1459" s="210"/>
    </row>
    <row r="1460" spans="2:10" ht="21.95" customHeight="1">
      <c r="B1460" s="225"/>
      <c r="C1460" s="210"/>
      <c r="D1460" s="210"/>
      <c r="E1460" s="210"/>
      <c r="F1460" s="210"/>
      <c r="G1460" s="210"/>
      <c r="H1460" s="210"/>
      <c r="I1460" s="210"/>
      <c r="J1460" s="210"/>
    </row>
    <row r="1461" spans="2:10" ht="21.95" customHeight="1">
      <c r="B1461" s="225"/>
      <c r="C1461" s="210"/>
      <c r="D1461" s="210"/>
      <c r="E1461" s="210"/>
      <c r="F1461" s="210"/>
      <c r="G1461" s="210"/>
      <c r="H1461" s="210"/>
      <c r="I1461" s="210"/>
      <c r="J1461" s="210"/>
    </row>
    <row r="1462" spans="2:10" ht="21.95" customHeight="1">
      <c r="B1462" s="225"/>
      <c r="C1462" s="210"/>
      <c r="D1462" s="210"/>
      <c r="E1462" s="210"/>
      <c r="F1462" s="210"/>
      <c r="G1462" s="210"/>
      <c r="H1462" s="210"/>
      <c r="I1462" s="210"/>
      <c r="J1462" s="210"/>
    </row>
    <row r="1463" spans="2:10" ht="21.95" customHeight="1">
      <c r="B1463" s="225"/>
      <c r="C1463" s="210"/>
      <c r="D1463" s="210"/>
      <c r="E1463" s="210"/>
      <c r="F1463" s="210"/>
      <c r="G1463" s="210"/>
      <c r="H1463" s="210"/>
      <c r="I1463" s="210"/>
      <c r="J1463" s="210"/>
    </row>
    <row r="1464" spans="2:10" ht="21.95" customHeight="1">
      <c r="B1464" s="225"/>
      <c r="C1464" s="210"/>
      <c r="D1464" s="210"/>
      <c r="E1464" s="210"/>
      <c r="F1464" s="210"/>
      <c r="G1464" s="210"/>
      <c r="H1464" s="210"/>
      <c r="I1464" s="210"/>
      <c r="J1464" s="210"/>
    </row>
    <row r="1465" spans="2:10" ht="21.95" customHeight="1">
      <c r="B1465" s="225"/>
      <c r="C1465" s="210"/>
      <c r="D1465" s="210"/>
      <c r="E1465" s="210"/>
      <c r="F1465" s="210"/>
      <c r="G1465" s="210"/>
      <c r="H1465" s="210"/>
      <c r="I1465" s="210"/>
      <c r="J1465" s="210"/>
    </row>
    <row r="1466" spans="2:10" ht="21.95" customHeight="1">
      <c r="B1466" s="225"/>
      <c r="C1466" s="210"/>
      <c r="D1466" s="210"/>
      <c r="E1466" s="210"/>
      <c r="F1466" s="210"/>
      <c r="G1466" s="210"/>
      <c r="H1466" s="210"/>
      <c r="I1466" s="210"/>
      <c r="J1466" s="210"/>
    </row>
    <row r="1467" spans="2:10" ht="21.95" customHeight="1">
      <c r="B1467" s="225"/>
      <c r="C1467" s="210"/>
      <c r="D1467" s="210"/>
      <c r="E1467" s="210"/>
      <c r="F1467" s="210"/>
      <c r="G1467" s="210"/>
      <c r="H1467" s="210"/>
      <c r="I1467" s="210"/>
      <c r="J1467" s="210"/>
    </row>
    <row r="1468" spans="2:10" ht="21.95" customHeight="1">
      <c r="B1468" s="225"/>
      <c r="C1468" s="210"/>
      <c r="D1468" s="210"/>
      <c r="E1468" s="210"/>
      <c r="F1468" s="210"/>
      <c r="G1468" s="210"/>
      <c r="H1468" s="210"/>
      <c r="I1468" s="210"/>
      <c r="J1468" s="210"/>
    </row>
    <row r="1469" spans="2:10" ht="21.95" customHeight="1">
      <c r="B1469" s="225"/>
      <c r="C1469" s="210"/>
      <c r="D1469" s="210"/>
      <c r="E1469" s="210"/>
      <c r="F1469" s="210"/>
      <c r="G1469" s="210"/>
      <c r="H1469" s="210"/>
      <c r="I1469" s="210"/>
      <c r="J1469" s="210"/>
    </row>
    <row r="1470" spans="2:10" ht="21.95" customHeight="1">
      <c r="B1470" s="225"/>
      <c r="C1470" s="210"/>
      <c r="D1470" s="210"/>
      <c r="E1470" s="210"/>
      <c r="F1470" s="210"/>
      <c r="G1470" s="210"/>
      <c r="H1470" s="210"/>
      <c r="I1470" s="210"/>
      <c r="J1470" s="210"/>
    </row>
    <row r="1471" spans="2:10" ht="21.95" customHeight="1">
      <c r="B1471" s="225"/>
      <c r="C1471" s="210"/>
      <c r="D1471" s="210"/>
      <c r="E1471" s="210"/>
      <c r="F1471" s="210"/>
      <c r="G1471" s="210"/>
      <c r="H1471" s="210"/>
      <c r="I1471" s="210"/>
      <c r="J1471" s="210"/>
    </row>
    <row r="1472" spans="2:10" ht="21.95" customHeight="1">
      <c r="B1472" s="225"/>
      <c r="C1472" s="210"/>
      <c r="D1472" s="210"/>
      <c r="E1472" s="210"/>
      <c r="F1472" s="210"/>
      <c r="G1472" s="210"/>
      <c r="H1472" s="210"/>
      <c r="I1472" s="210"/>
      <c r="J1472" s="210"/>
    </row>
    <row r="1473" spans="2:10" ht="21.95" customHeight="1">
      <c r="B1473" s="225"/>
      <c r="C1473" s="210"/>
      <c r="D1473" s="210"/>
      <c r="E1473" s="210"/>
      <c r="F1473" s="210"/>
      <c r="G1473" s="210"/>
      <c r="H1473" s="210"/>
      <c r="I1473" s="210"/>
      <c r="J1473" s="210"/>
    </row>
    <row r="1474" spans="2:10" ht="21.95" customHeight="1">
      <c r="B1474" s="225"/>
      <c r="C1474" s="210"/>
      <c r="D1474" s="210"/>
      <c r="E1474" s="210"/>
      <c r="F1474" s="210"/>
      <c r="G1474" s="210"/>
      <c r="H1474" s="210"/>
      <c r="I1474" s="210"/>
      <c r="J1474" s="210"/>
    </row>
    <row r="1475" spans="2:10" ht="21.95" customHeight="1">
      <c r="B1475" s="225"/>
      <c r="C1475" s="210"/>
      <c r="D1475" s="210"/>
      <c r="E1475" s="210"/>
      <c r="F1475" s="210"/>
      <c r="G1475" s="210"/>
      <c r="H1475" s="210"/>
      <c r="I1475" s="210"/>
      <c r="J1475" s="210"/>
    </row>
    <row r="1476" spans="2:10" ht="21.95" customHeight="1">
      <c r="B1476" s="225"/>
      <c r="C1476" s="210"/>
      <c r="D1476" s="210"/>
      <c r="E1476" s="210"/>
      <c r="F1476" s="210"/>
      <c r="G1476" s="210"/>
      <c r="H1476" s="210"/>
      <c r="I1476" s="210"/>
      <c r="J1476" s="210"/>
    </row>
    <row r="1477" spans="2:10" ht="21.95" customHeight="1">
      <c r="B1477" s="225"/>
      <c r="C1477" s="210"/>
      <c r="D1477" s="210"/>
      <c r="E1477" s="210"/>
      <c r="F1477" s="210"/>
      <c r="G1477" s="210"/>
      <c r="H1477" s="210"/>
      <c r="I1477" s="210"/>
      <c r="J1477" s="210"/>
    </row>
    <row r="1478" spans="2:10" ht="21.95" customHeight="1">
      <c r="B1478" s="225"/>
      <c r="C1478" s="210"/>
      <c r="D1478" s="210"/>
      <c r="E1478" s="210"/>
      <c r="F1478" s="210"/>
      <c r="G1478" s="210"/>
      <c r="H1478" s="210"/>
      <c r="I1478" s="210"/>
      <c r="J1478" s="210"/>
    </row>
    <row r="1479" spans="2:10" ht="21.95" customHeight="1">
      <c r="B1479" s="225"/>
      <c r="C1479" s="210"/>
      <c r="D1479" s="210"/>
      <c r="E1479" s="210"/>
      <c r="F1479" s="210"/>
      <c r="G1479" s="210"/>
      <c r="H1479" s="210"/>
      <c r="I1479" s="210"/>
      <c r="J1479" s="210"/>
    </row>
    <row r="1480" spans="2:10" ht="21.95" customHeight="1">
      <c r="B1480" s="225"/>
      <c r="C1480" s="210"/>
      <c r="D1480" s="210"/>
      <c r="E1480" s="210"/>
      <c r="F1480" s="210"/>
      <c r="G1480" s="210"/>
      <c r="H1480" s="210"/>
      <c r="I1480" s="210"/>
      <c r="J1480" s="210"/>
    </row>
    <row r="1481" spans="2:10" ht="21.95" customHeight="1">
      <c r="B1481" s="225"/>
      <c r="C1481" s="210"/>
      <c r="D1481" s="210"/>
      <c r="E1481" s="210"/>
      <c r="F1481" s="210"/>
      <c r="G1481" s="210"/>
      <c r="H1481" s="210"/>
      <c r="I1481" s="210"/>
      <c r="J1481" s="210"/>
    </row>
    <row r="1482" spans="2:10" ht="21.95" customHeight="1">
      <c r="B1482" s="225"/>
      <c r="C1482" s="210"/>
      <c r="D1482" s="210"/>
      <c r="E1482" s="210"/>
      <c r="F1482" s="210"/>
      <c r="G1482" s="210"/>
      <c r="H1482" s="210"/>
      <c r="I1482" s="210"/>
      <c r="J1482" s="210"/>
    </row>
    <row r="1483" spans="2:10" ht="21.95" customHeight="1">
      <c r="B1483" s="225"/>
      <c r="C1483" s="210"/>
      <c r="D1483" s="210"/>
      <c r="E1483" s="210"/>
      <c r="F1483" s="210"/>
      <c r="G1483" s="210"/>
      <c r="H1483" s="210"/>
      <c r="I1483" s="210"/>
      <c r="J1483" s="210"/>
    </row>
    <row r="1484" spans="2:10" ht="21.95" customHeight="1">
      <c r="B1484" s="225"/>
      <c r="C1484" s="210"/>
      <c r="D1484" s="210"/>
      <c r="E1484" s="210"/>
      <c r="F1484" s="210"/>
      <c r="G1484" s="210"/>
      <c r="H1484" s="210"/>
      <c r="I1484" s="210"/>
      <c r="J1484" s="210"/>
    </row>
    <row r="1485" spans="2:10" ht="21.95" customHeight="1">
      <c r="B1485" s="225"/>
      <c r="C1485" s="210"/>
      <c r="D1485" s="210"/>
      <c r="E1485" s="210"/>
      <c r="F1485" s="210"/>
      <c r="G1485" s="210"/>
      <c r="H1485" s="210"/>
      <c r="I1485" s="210"/>
      <c r="J1485" s="210"/>
    </row>
    <row r="1486" spans="2:10" ht="21.95" customHeight="1">
      <c r="B1486" s="225"/>
      <c r="C1486" s="210"/>
      <c r="D1486" s="210"/>
      <c r="E1486" s="210"/>
      <c r="F1486" s="210"/>
      <c r="G1486" s="210"/>
      <c r="H1486" s="210"/>
      <c r="I1486" s="210"/>
      <c r="J1486" s="210"/>
    </row>
    <row r="1487" spans="2:10" ht="21.95" customHeight="1">
      <c r="B1487" s="225"/>
      <c r="C1487" s="210"/>
      <c r="D1487" s="210"/>
      <c r="E1487" s="210"/>
      <c r="F1487" s="210"/>
      <c r="G1487" s="210"/>
      <c r="H1487" s="210"/>
      <c r="I1487" s="210"/>
      <c r="J1487" s="210"/>
    </row>
    <row r="1488" spans="2:10" ht="21.95" customHeight="1">
      <c r="B1488" s="225"/>
      <c r="C1488" s="210"/>
      <c r="D1488" s="210"/>
      <c r="E1488" s="210"/>
      <c r="F1488" s="210"/>
      <c r="G1488" s="210"/>
      <c r="H1488" s="210"/>
      <c r="I1488" s="210"/>
      <c r="J1488" s="210"/>
    </row>
    <row r="1489" spans="2:10" ht="21.95" customHeight="1">
      <c r="B1489" s="225"/>
      <c r="C1489" s="210"/>
      <c r="D1489" s="210"/>
      <c r="E1489" s="210"/>
      <c r="F1489" s="210"/>
      <c r="G1489" s="210"/>
      <c r="H1489" s="210"/>
      <c r="I1489" s="210"/>
      <c r="J1489" s="210"/>
    </row>
    <row r="1490" spans="2:10" ht="21.95" customHeight="1">
      <c r="B1490" s="225"/>
      <c r="C1490" s="210"/>
      <c r="D1490" s="210"/>
      <c r="E1490" s="210"/>
      <c r="F1490" s="210"/>
      <c r="G1490" s="210"/>
      <c r="H1490" s="210"/>
      <c r="I1490" s="210"/>
      <c r="J1490" s="210"/>
    </row>
    <row r="1491" spans="2:10" ht="21.95" customHeight="1">
      <c r="B1491" s="225"/>
      <c r="C1491" s="210"/>
      <c r="D1491" s="210"/>
      <c r="E1491" s="210"/>
      <c r="F1491" s="210"/>
      <c r="G1491" s="210"/>
      <c r="H1491" s="210"/>
      <c r="I1491" s="210"/>
      <c r="J1491" s="210"/>
    </row>
    <row r="1492" spans="2:10" ht="21.95" customHeight="1">
      <c r="B1492" s="225"/>
      <c r="C1492" s="210"/>
      <c r="D1492" s="210"/>
      <c r="E1492" s="210"/>
      <c r="F1492" s="210"/>
      <c r="G1492" s="210"/>
      <c r="H1492" s="210"/>
      <c r="I1492" s="210"/>
      <c r="J1492" s="210"/>
    </row>
  </sheetData>
  <mergeCells count="3">
    <mergeCell ref="A2:B2"/>
    <mergeCell ref="A3:B3"/>
    <mergeCell ref="A513:B513"/>
  </mergeCells>
  <phoneticPr fontId="102" type="noConversion"/>
  <printOptions horizontalCentered="1"/>
  <pageMargins left="0.29513888888888901" right="0.29513888888888901" top="0.70763888888888904" bottom="0.78680555555555598" header="0.66805555555555596" footer="0.78680555555555598"/>
  <pageSetup paperSize="9" firstPageNumber="0" pageOrder="overThenDown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showGridLines="0" showZeros="0" view="pageBreakPreview" topLeftCell="A4" zoomScaleNormal="100" zoomScaleSheetLayoutView="100" workbookViewId="0"/>
  </sheetViews>
  <sheetFormatPr defaultColWidth="9.125" defaultRowHeight="15.75"/>
  <cols>
    <col min="1" max="1" width="49.75" style="201" customWidth="1"/>
    <col min="2" max="2" width="31" style="202" customWidth="1"/>
    <col min="3" max="16384" width="9.125" style="201"/>
  </cols>
  <sheetData>
    <row r="1" spans="1:2">
      <c r="A1" s="200" t="s">
        <v>594</v>
      </c>
    </row>
    <row r="2" spans="1:2" s="199" customFormat="1" ht="33.950000000000003" customHeight="1">
      <c r="A2" s="339" t="s">
        <v>595</v>
      </c>
      <c r="B2" s="340"/>
    </row>
    <row r="3" spans="1:2" ht="14.1" customHeight="1">
      <c r="A3" s="341" t="s">
        <v>596</v>
      </c>
      <c r="B3" s="342"/>
    </row>
    <row r="4" spans="1:2" ht="15" customHeight="1">
      <c r="A4" s="343" t="s">
        <v>597</v>
      </c>
      <c r="B4" s="344"/>
    </row>
    <row r="5" spans="1:2" s="200" customFormat="1" ht="17.100000000000001" customHeight="1">
      <c r="A5" s="203" t="s">
        <v>598</v>
      </c>
      <c r="B5" s="203" t="s">
        <v>31</v>
      </c>
    </row>
    <row r="6" spans="1:2" ht="17.100000000000001" customHeight="1">
      <c r="A6" s="204" t="s">
        <v>599</v>
      </c>
      <c r="B6" s="205">
        <v>914962</v>
      </c>
    </row>
    <row r="7" spans="1:2" ht="17.100000000000001" customHeight="1">
      <c r="A7" s="204" t="s">
        <v>600</v>
      </c>
      <c r="B7" s="205">
        <v>82530</v>
      </c>
    </row>
    <row r="8" spans="1:2" ht="17.100000000000001" customHeight="1">
      <c r="A8" s="204" t="s">
        <v>601</v>
      </c>
      <c r="B8" s="205">
        <v>34800</v>
      </c>
    </row>
    <row r="9" spans="1:2" ht="17.100000000000001" customHeight="1">
      <c r="A9" s="204" t="s">
        <v>602</v>
      </c>
      <c r="B9" s="205">
        <v>15963</v>
      </c>
    </row>
    <row r="10" spans="1:2" ht="17.100000000000001" customHeight="1">
      <c r="A10" s="204" t="s">
        <v>603</v>
      </c>
      <c r="B10" s="205">
        <v>11718</v>
      </c>
    </row>
    <row r="11" spans="1:2" ht="17.100000000000001" customHeight="1">
      <c r="A11" s="204" t="s">
        <v>604</v>
      </c>
      <c r="B11" s="205">
        <v>20049</v>
      </c>
    </row>
    <row r="12" spans="1:2" ht="17.100000000000001" customHeight="1">
      <c r="A12" s="204" t="s">
        <v>605</v>
      </c>
      <c r="B12" s="205">
        <v>186319</v>
      </c>
    </row>
    <row r="13" spans="1:2" ht="17.100000000000001" customHeight="1">
      <c r="A13" s="204" t="s">
        <v>606</v>
      </c>
      <c r="B13" s="205">
        <v>65903</v>
      </c>
    </row>
    <row r="14" spans="1:2" ht="17.100000000000001" customHeight="1">
      <c r="A14" s="204" t="s">
        <v>607</v>
      </c>
      <c r="B14" s="205">
        <v>303</v>
      </c>
    </row>
    <row r="15" spans="1:2" ht="17.100000000000001" customHeight="1">
      <c r="A15" s="204" t="s">
        <v>608</v>
      </c>
      <c r="B15" s="205">
        <v>4145</v>
      </c>
    </row>
    <row r="16" spans="1:2" ht="17.100000000000001" customHeight="1">
      <c r="A16" s="204" t="s">
        <v>609</v>
      </c>
      <c r="B16" s="205">
        <v>2981</v>
      </c>
    </row>
    <row r="17" spans="1:2" ht="17.100000000000001" customHeight="1">
      <c r="A17" s="204" t="s">
        <v>610</v>
      </c>
      <c r="B17" s="205">
        <v>76332</v>
      </c>
    </row>
    <row r="18" spans="1:2" ht="17.100000000000001" customHeight="1">
      <c r="A18" s="204" t="s">
        <v>611</v>
      </c>
      <c r="B18" s="205">
        <v>352</v>
      </c>
    </row>
    <row r="19" spans="1:2" ht="17.100000000000001" customHeight="1">
      <c r="A19" s="204" t="s">
        <v>612</v>
      </c>
      <c r="B19" s="205">
        <v>0</v>
      </c>
    </row>
    <row r="20" spans="1:2" ht="17.100000000000001" customHeight="1">
      <c r="A20" s="204" t="s">
        <v>613</v>
      </c>
      <c r="B20" s="205">
        <v>504</v>
      </c>
    </row>
    <row r="21" spans="1:2" ht="17.100000000000001" customHeight="1">
      <c r="A21" s="204" t="s">
        <v>614</v>
      </c>
      <c r="B21" s="205">
        <v>3624</v>
      </c>
    </row>
    <row r="22" spans="1:2" ht="17.100000000000001" customHeight="1">
      <c r="A22" s="204" t="s">
        <v>615</v>
      </c>
      <c r="B22" s="205">
        <v>32175</v>
      </c>
    </row>
    <row r="23" spans="1:2" ht="17.100000000000001" customHeight="1">
      <c r="A23" s="204" t="s">
        <v>616</v>
      </c>
      <c r="B23" s="205">
        <v>82724</v>
      </c>
    </row>
    <row r="24" spans="1:2" ht="17.100000000000001" customHeight="1">
      <c r="A24" s="204" t="s">
        <v>617</v>
      </c>
      <c r="B24" s="205">
        <v>5632</v>
      </c>
    </row>
    <row r="25" spans="1:2" ht="17.100000000000001" customHeight="1">
      <c r="A25" s="204" t="s">
        <v>618</v>
      </c>
      <c r="B25" s="205">
        <v>35312</v>
      </c>
    </row>
    <row r="26" spans="1:2" ht="17.100000000000001" customHeight="1">
      <c r="A26" s="204" t="s">
        <v>619</v>
      </c>
      <c r="B26" s="205">
        <v>24</v>
      </c>
    </row>
    <row r="27" spans="1:2" ht="17.100000000000001" customHeight="1">
      <c r="A27" s="204" t="s">
        <v>620</v>
      </c>
      <c r="B27" s="205">
        <v>6985</v>
      </c>
    </row>
    <row r="28" spans="1:2" ht="17.100000000000001" customHeight="1">
      <c r="A28" s="204" t="s">
        <v>621</v>
      </c>
      <c r="B28" s="205">
        <v>1655</v>
      </c>
    </row>
    <row r="29" spans="1:2" ht="17.100000000000001" customHeight="1">
      <c r="A29" s="204" t="s">
        <v>622</v>
      </c>
      <c r="B29" s="205">
        <v>6735</v>
      </c>
    </row>
    <row r="30" spans="1:2" ht="17.100000000000001" customHeight="1">
      <c r="A30" s="204" t="s">
        <v>623</v>
      </c>
      <c r="B30" s="205">
        <v>26381</v>
      </c>
    </row>
    <row r="31" spans="1:2" ht="17.100000000000001" customHeight="1">
      <c r="A31" s="204" t="s">
        <v>624</v>
      </c>
      <c r="B31" s="205">
        <v>56656</v>
      </c>
    </row>
    <row r="32" spans="1:2" ht="17.100000000000001" customHeight="1">
      <c r="A32" s="204" t="s">
        <v>617</v>
      </c>
      <c r="B32" s="205">
        <v>2648</v>
      </c>
    </row>
    <row r="33" spans="1:2" ht="17.100000000000001" customHeight="1">
      <c r="A33" s="204" t="s">
        <v>618</v>
      </c>
      <c r="B33" s="205">
        <v>39810</v>
      </c>
    </row>
    <row r="34" spans="1:2" ht="17.100000000000001" customHeight="1">
      <c r="A34" s="204" t="s">
        <v>619</v>
      </c>
      <c r="B34" s="205">
        <v>0</v>
      </c>
    </row>
    <row r="35" spans="1:2" ht="17.100000000000001" customHeight="1">
      <c r="A35" s="204" t="s">
        <v>621</v>
      </c>
      <c r="B35" s="205">
        <v>5647</v>
      </c>
    </row>
    <row r="36" spans="1:2" ht="17.100000000000001" customHeight="1">
      <c r="A36" s="204" t="s">
        <v>622</v>
      </c>
      <c r="B36" s="205">
        <v>3108</v>
      </c>
    </row>
    <row r="37" spans="1:2" ht="17.100000000000001" customHeight="1">
      <c r="A37" s="204" t="s">
        <v>623</v>
      </c>
      <c r="B37" s="205">
        <v>5443</v>
      </c>
    </row>
    <row r="38" spans="1:2" ht="17.100000000000001" customHeight="1">
      <c r="A38" s="204" t="s">
        <v>625</v>
      </c>
      <c r="B38" s="205">
        <v>212308</v>
      </c>
    </row>
    <row r="39" spans="1:2" ht="17.100000000000001" customHeight="1">
      <c r="A39" s="204" t="s">
        <v>626</v>
      </c>
      <c r="B39" s="205">
        <v>102767</v>
      </c>
    </row>
    <row r="40" spans="1:2" ht="17.100000000000001" customHeight="1">
      <c r="A40" s="204" t="s">
        <v>627</v>
      </c>
      <c r="B40" s="205">
        <v>109541</v>
      </c>
    </row>
    <row r="41" spans="1:2" ht="17.100000000000001" customHeight="1">
      <c r="A41" s="204" t="s">
        <v>628</v>
      </c>
      <c r="B41" s="205">
        <v>0</v>
      </c>
    </row>
    <row r="42" spans="1:2" ht="17.100000000000001" customHeight="1">
      <c r="A42" s="204" t="s">
        <v>629</v>
      </c>
      <c r="B42" s="205">
        <v>67134</v>
      </c>
    </row>
    <row r="43" spans="1:2" ht="17.100000000000001" customHeight="1">
      <c r="A43" s="204" t="s">
        <v>630</v>
      </c>
      <c r="B43" s="205">
        <v>53598</v>
      </c>
    </row>
    <row r="44" spans="1:2" ht="17.100000000000001" customHeight="1">
      <c r="A44" s="204" t="s">
        <v>631</v>
      </c>
      <c r="B44" s="205">
        <v>13536</v>
      </c>
    </row>
    <row r="45" spans="1:2" ht="17.100000000000001" customHeight="1">
      <c r="A45" s="204" t="s">
        <v>632</v>
      </c>
      <c r="B45" s="205">
        <v>109436</v>
      </c>
    </row>
    <row r="46" spans="1:2" ht="17.100000000000001" customHeight="1">
      <c r="A46" s="204" t="s">
        <v>633</v>
      </c>
      <c r="B46" s="205">
        <v>38323</v>
      </c>
    </row>
    <row r="47" spans="1:2" ht="17.100000000000001" customHeight="1">
      <c r="A47" s="204" t="s">
        <v>634</v>
      </c>
      <c r="B47" s="205">
        <v>1640</v>
      </c>
    </row>
    <row r="48" spans="1:2" ht="17.100000000000001" customHeight="1">
      <c r="A48" s="204" t="s">
        <v>635</v>
      </c>
      <c r="B48" s="205">
        <v>69473</v>
      </c>
    </row>
    <row r="49" spans="1:2" ht="17.100000000000001" customHeight="1">
      <c r="A49" s="204" t="s">
        <v>636</v>
      </c>
      <c r="B49" s="205">
        <v>0</v>
      </c>
    </row>
    <row r="50" spans="1:2" ht="17.100000000000001" customHeight="1">
      <c r="A50" s="204" t="s">
        <v>637</v>
      </c>
      <c r="B50" s="205">
        <v>0</v>
      </c>
    </row>
    <row r="51" spans="1:2" ht="17.100000000000001" customHeight="1">
      <c r="A51" s="204" t="s">
        <v>638</v>
      </c>
      <c r="B51" s="205">
        <v>0</v>
      </c>
    </row>
    <row r="52" spans="1:2" ht="17.100000000000001" customHeight="1">
      <c r="A52" s="204" t="s">
        <v>639</v>
      </c>
      <c r="B52" s="205">
        <v>75833</v>
      </c>
    </row>
    <row r="53" spans="1:2" ht="17.100000000000001" customHeight="1">
      <c r="A53" s="204" t="s">
        <v>640</v>
      </c>
      <c r="B53" s="205">
        <v>29445</v>
      </c>
    </row>
    <row r="54" spans="1:2" ht="17.100000000000001" customHeight="1">
      <c r="A54" s="204" t="s">
        <v>641</v>
      </c>
      <c r="B54" s="205">
        <v>3132</v>
      </c>
    </row>
    <row r="55" spans="1:2" ht="17.100000000000001" customHeight="1">
      <c r="A55" s="204" t="s">
        <v>642</v>
      </c>
      <c r="B55" s="205">
        <v>55</v>
      </c>
    </row>
    <row r="56" spans="1:2" ht="17.100000000000001" customHeight="1">
      <c r="A56" s="204" t="s">
        <v>643</v>
      </c>
      <c r="B56" s="205">
        <v>7823</v>
      </c>
    </row>
    <row r="57" spans="1:2" ht="17.100000000000001" customHeight="1">
      <c r="A57" s="204" t="s">
        <v>644</v>
      </c>
      <c r="B57" s="205">
        <v>35378</v>
      </c>
    </row>
    <row r="58" spans="1:2" ht="17.100000000000001" customHeight="1">
      <c r="A58" s="204" t="s">
        <v>645</v>
      </c>
      <c r="B58" s="205">
        <v>13694</v>
      </c>
    </row>
    <row r="59" spans="1:2" ht="17.100000000000001" customHeight="1">
      <c r="A59" s="204" t="s">
        <v>646</v>
      </c>
      <c r="B59" s="205">
        <v>13694</v>
      </c>
    </row>
    <row r="60" spans="1:2" ht="17.100000000000001" customHeight="1">
      <c r="A60" s="204" t="s">
        <v>647</v>
      </c>
      <c r="B60" s="205">
        <v>28328</v>
      </c>
    </row>
    <row r="61" spans="1:2" ht="17.100000000000001" customHeight="1">
      <c r="A61" s="204" t="s">
        <v>648</v>
      </c>
      <c r="B61" s="205">
        <v>28324</v>
      </c>
    </row>
    <row r="62" spans="1:2" ht="17.100000000000001" customHeight="1">
      <c r="A62" s="204" t="s">
        <v>649</v>
      </c>
      <c r="B62" s="205">
        <v>0</v>
      </c>
    </row>
    <row r="63" spans="1:2" ht="17.100000000000001" customHeight="1">
      <c r="A63" s="204" t="s">
        <v>650</v>
      </c>
      <c r="B63" s="205">
        <v>4</v>
      </c>
    </row>
    <row r="64" spans="1:2" ht="17.100000000000001" customHeight="1">
      <c r="A64" s="204" t="s">
        <v>651</v>
      </c>
      <c r="B64" s="205">
        <v>0</v>
      </c>
    </row>
    <row r="65" spans="1:2" ht="17.100000000000001" customHeight="1">
      <c r="A65" s="204" t="s">
        <v>652</v>
      </c>
      <c r="B65" s="205">
        <v>0</v>
      </c>
    </row>
    <row r="66" spans="1:2" ht="17.100000000000001" customHeight="1">
      <c r="A66" s="204" t="s">
        <v>653</v>
      </c>
      <c r="B66" s="205">
        <v>0</v>
      </c>
    </row>
    <row r="67" spans="1:2" ht="17.100000000000001" customHeight="1">
      <c r="A67" s="204" t="s">
        <v>654</v>
      </c>
      <c r="B67" s="205">
        <v>0</v>
      </c>
    </row>
    <row r="68" spans="1:2" ht="17.100000000000001" customHeight="1">
      <c r="A68" s="204" t="s">
        <v>655</v>
      </c>
      <c r="B68" s="205">
        <v>0</v>
      </c>
    </row>
    <row r="69" spans="1:2" ht="17.100000000000001" customHeight="1">
      <c r="A69" s="204" t="s">
        <v>584</v>
      </c>
      <c r="B69" s="205">
        <v>0</v>
      </c>
    </row>
    <row r="70" spans="1:2" ht="17.100000000000001" customHeight="1">
      <c r="A70" s="206" t="s">
        <v>656</v>
      </c>
      <c r="B70" s="205">
        <v>914962</v>
      </c>
    </row>
    <row r="71" spans="1:2" ht="15.6" customHeight="1"/>
  </sheetData>
  <mergeCells count="3">
    <mergeCell ref="A2:B2"/>
    <mergeCell ref="A3:B3"/>
    <mergeCell ref="A4:B4"/>
  </mergeCells>
  <phoneticPr fontId="102" type="noConversion"/>
  <printOptions horizontalCentered="1"/>
  <pageMargins left="0.29513888888888901" right="0.29513888888888901" top="0.51180555555555596" bottom="0.39305555555555599" header="0.39305555555555599" footer="0.39305555555555599"/>
  <pageSetup paperSize="9" firstPageNumber="0" pageOrder="overThenDown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showZeros="0" view="pageBreakPreview" topLeftCell="A19" zoomScaleNormal="100" zoomScaleSheetLayoutView="100" workbookViewId="0"/>
  </sheetViews>
  <sheetFormatPr defaultColWidth="9.125" defaultRowHeight="15.75"/>
  <cols>
    <col min="1" max="1" width="40" style="82" customWidth="1"/>
    <col min="2" max="2" width="22.375" style="181" customWidth="1"/>
    <col min="3" max="3" width="40" style="82" customWidth="1"/>
    <col min="4" max="4" width="22.375" style="181" customWidth="1"/>
    <col min="5" max="9" width="9.125" style="82" hidden="1" customWidth="1"/>
    <col min="10" max="16384" width="9.125" style="82"/>
  </cols>
  <sheetData>
    <row r="1" spans="1:11">
      <c r="A1" s="84" t="s">
        <v>657</v>
      </c>
    </row>
    <row r="2" spans="1:11" s="179" customFormat="1" ht="14.25">
      <c r="A2" s="335" t="s">
        <v>658</v>
      </c>
      <c r="B2" s="347"/>
      <c r="C2" s="347"/>
      <c r="D2" s="347"/>
    </row>
    <row r="3" spans="1:11" s="180" customFormat="1" ht="17.649999999999999" customHeight="1">
      <c r="A3" s="347"/>
      <c r="B3" s="348"/>
      <c r="C3" s="348"/>
      <c r="D3" s="348"/>
    </row>
    <row r="4" spans="1:11" ht="17.649999999999999" customHeight="1">
      <c r="A4" s="182"/>
      <c r="B4" s="182"/>
      <c r="C4" s="183"/>
      <c r="D4" s="184" t="s">
        <v>26</v>
      </c>
    </row>
    <row r="5" spans="1:11" s="84" customFormat="1" ht="21.75" customHeight="1">
      <c r="A5" s="185" t="s">
        <v>27</v>
      </c>
      <c r="B5" s="185" t="s">
        <v>31</v>
      </c>
      <c r="C5" s="185" t="s">
        <v>175</v>
      </c>
      <c r="D5" s="185" t="s">
        <v>31</v>
      </c>
    </row>
    <row r="6" spans="1:11" ht="17.100000000000001" customHeight="1">
      <c r="A6" s="186" t="s">
        <v>659</v>
      </c>
      <c r="B6" s="187">
        <f>B7+B26</f>
        <v>320013</v>
      </c>
      <c r="C6" s="186" t="s">
        <v>660</v>
      </c>
      <c r="D6" s="187">
        <f>D7+D26</f>
        <v>92360</v>
      </c>
    </row>
    <row r="7" spans="1:11" ht="17.100000000000001" customHeight="1">
      <c r="A7" s="188" t="s">
        <v>661</v>
      </c>
      <c r="B7" s="187">
        <f>SUM(B8:B16)</f>
        <v>269033</v>
      </c>
      <c r="C7" s="188" t="s">
        <v>662</v>
      </c>
      <c r="D7" s="187">
        <f>SUM(D8:D12)</f>
        <v>69147</v>
      </c>
    </row>
    <row r="8" spans="1:11" ht="17.100000000000001" customHeight="1">
      <c r="A8" s="188" t="s">
        <v>663</v>
      </c>
      <c r="B8" s="189">
        <v>98730</v>
      </c>
      <c r="C8" s="190" t="s">
        <v>664</v>
      </c>
      <c r="D8" s="189">
        <v>5090</v>
      </c>
    </row>
    <row r="9" spans="1:11" ht="17.100000000000001" customHeight="1">
      <c r="A9" s="188" t="s">
        <v>665</v>
      </c>
      <c r="B9" s="189">
        <v>6603</v>
      </c>
      <c r="C9" s="188" t="s">
        <v>666</v>
      </c>
      <c r="D9" s="189">
        <v>21767</v>
      </c>
      <c r="K9" s="198"/>
    </row>
    <row r="10" spans="1:11" ht="17.100000000000001" customHeight="1">
      <c r="A10" s="188" t="s">
        <v>667</v>
      </c>
      <c r="B10" s="189">
        <v>9736</v>
      </c>
      <c r="C10" s="188" t="s">
        <v>668</v>
      </c>
      <c r="D10" s="189">
        <v>16043</v>
      </c>
    </row>
    <row r="11" spans="1:11" ht="17.100000000000001" customHeight="1">
      <c r="A11" s="188" t="s">
        <v>669</v>
      </c>
      <c r="B11" s="189">
        <v>39883</v>
      </c>
      <c r="C11" s="188" t="s">
        <v>670</v>
      </c>
      <c r="D11" s="189">
        <v>11623</v>
      </c>
    </row>
    <row r="12" spans="1:11" ht="17.100000000000001" customHeight="1">
      <c r="A12" s="188" t="s">
        <v>671</v>
      </c>
      <c r="B12" s="189">
        <v>25752</v>
      </c>
      <c r="C12" s="188" t="s">
        <v>672</v>
      </c>
      <c r="D12" s="189">
        <v>14624</v>
      </c>
    </row>
    <row r="13" spans="1:11" ht="17.100000000000001" customHeight="1">
      <c r="A13" s="188" t="s">
        <v>673</v>
      </c>
      <c r="B13" s="189">
        <v>262</v>
      </c>
      <c r="C13" s="188"/>
      <c r="D13" s="189"/>
    </row>
    <row r="14" spans="1:11" ht="17.100000000000001" customHeight="1">
      <c r="A14" s="188" t="s">
        <v>674</v>
      </c>
      <c r="B14" s="189">
        <v>8133</v>
      </c>
      <c r="C14" s="188"/>
      <c r="D14" s="189"/>
    </row>
    <row r="15" spans="1:11" ht="17.100000000000001" customHeight="1">
      <c r="A15" s="188" t="s">
        <v>675</v>
      </c>
      <c r="B15" s="189">
        <v>1653</v>
      </c>
      <c r="C15" s="188"/>
      <c r="D15" s="191"/>
    </row>
    <row r="16" spans="1:11" ht="17.100000000000001" customHeight="1">
      <c r="A16" s="188" t="s">
        <v>676</v>
      </c>
      <c r="B16" s="189">
        <f>SUM(B17:B24)</f>
        <v>78281</v>
      </c>
      <c r="C16" s="188"/>
      <c r="D16" s="189"/>
    </row>
    <row r="17" spans="1:4" ht="17.100000000000001" customHeight="1">
      <c r="A17" s="188" t="s">
        <v>677</v>
      </c>
      <c r="B17" s="189">
        <v>2405</v>
      </c>
      <c r="C17" s="188"/>
      <c r="D17" s="189"/>
    </row>
    <row r="18" spans="1:4" ht="17.100000000000001" customHeight="1">
      <c r="A18" s="188" t="s">
        <v>678</v>
      </c>
      <c r="B18" s="189">
        <v>12657</v>
      </c>
      <c r="C18" s="188"/>
      <c r="D18" s="189"/>
    </row>
    <row r="19" spans="1:4" ht="17.100000000000001" customHeight="1">
      <c r="A19" s="188" t="s">
        <v>679</v>
      </c>
      <c r="B19" s="189">
        <v>280</v>
      </c>
      <c r="C19" s="188"/>
      <c r="D19" s="192"/>
    </row>
    <row r="20" spans="1:4" ht="17.100000000000001" customHeight="1">
      <c r="A20" s="188" t="s">
        <v>680</v>
      </c>
      <c r="B20" s="189">
        <v>20453</v>
      </c>
      <c r="C20" s="188"/>
      <c r="D20" s="192"/>
    </row>
    <row r="21" spans="1:4" ht="17.100000000000001" customHeight="1">
      <c r="A21" s="188" t="s">
        <v>681</v>
      </c>
      <c r="B21" s="189">
        <v>21529</v>
      </c>
      <c r="C21" s="188"/>
      <c r="D21" s="192"/>
    </row>
    <row r="22" spans="1:4" ht="17.100000000000001" customHeight="1">
      <c r="A22" s="188" t="s">
        <v>682</v>
      </c>
      <c r="B22" s="189">
        <v>29</v>
      </c>
      <c r="C22" s="188"/>
      <c r="D22" s="192"/>
    </row>
    <row r="23" spans="1:4" ht="17.100000000000001" customHeight="1">
      <c r="A23" s="188" t="s">
        <v>683</v>
      </c>
      <c r="B23" s="189">
        <v>1589</v>
      </c>
      <c r="C23" s="188"/>
      <c r="D23" s="192"/>
    </row>
    <row r="24" spans="1:4" ht="17.100000000000001" customHeight="1">
      <c r="A24" s="188" t="s">
        <v>684</v>
      </c>
      <c r="B24" s="189">
        <v>19339</v>
      </c>
      <c r="C24" s="188"/>
      <c r="D24" s="192"/>
    </row>
    <row r="25" spans="1:4" ht="17.100000000000001" customHeight="1">
      <c r="A25" s="193"/>
      <c r="B25" s="194"/>
      <c r="C25" s="195"/>
      <c r="D25" s="192"/>
    </row>
    <row r="26" spans="1:4" ht="17.100000000000001" customHeight="1">
      <c r="A26" s="188" t="s">
        <v>685</v>
      </c>
      <c r="B26" s="189">
        <f>SUM(B27:B43)</f>
        <v>50980</v>
      </c>
      <c r="C26" s="188" t="s">
        <v>686</v>
      </c>
      <c r="D26" s="189">
        <f>SUM(D27:D44)</f>
        <v>23213</v>
      </c>
    </row>
    <row r="27" spans="1:4" ht="17.100000000000001" customHeight="1">
      <c r="A27" s="188" t="s">
        <v>687</v>
      </c>
      <c r="B27" s="189">
        <v>14</v>
      </c>
      <c r="C27" s="188" t="s">
        <v>688</v>
      </c>
      <c r="D27" s="189">
        <v>1650</v>
      </c>
    </row>
    <row r="28" spans="1:4" ht="17.100000000000001" customHeight="1">
      <c r="A28" s="188" t="s">
        <v>689</v>
      </c>
      <c r="B28" s="189">
        <v>194</v>
      </c>
      <c r="C28" s="188" t="s">
        <v>690</v>
      </c>
      <c r="D28" s="189"/>
    </row>
    <row r="29" spans="1:4" ht="17.100000000000001" customHeight="1">
      <c r="A29" s="188" t="s">
        <v>691</v>
      </c>
      <c r="B29" s="189">
        <v>3538</v>
      </c>
      <c r="C29" s="188" t="s">
        <v>692</v>
      </c>
      <c r="D29" s="189"/>
    </row>
    <row r="30" spans="1:4" ht="17.100000000000001" customHeight="1">
      <c r="A30" s="188" t="s">
        <v>693</v>
      </c>
      <c r="B30" s="189">
        <v>5939</v>
      </c>
      <c r="C30" s="188" t="s">
        <v>694</v>
      </c>
      <c r="D30" s="189">
        <v>2524</v>
      </c>
    </row>
    <row r="31" spans="1:4" ht="17.100000000000001" customHeight="1">
      <c r="A31" s="188" t="s">
        <v>695</v>
      </c>
      <c r="B31" s="189">
        <v>156</v>
      </c>
      <c r="C31" s="188" t="s">
        <v>696</v>
      </c>
      <c r="D31" s="189"/>
    </row>
    <row r="32" spans="1:4" ht="17.100000000000001" customHeight="1">
      <c r="A32" s="188" t="s">
        <v>697</v>
      </c>
      <c r="B32" s="189">
        <v>789</v>
      </c>
      <c r="C32" s="188" t="s">
        <v>698</v>
      </c>
      <c r="D32" s="189">
        <v>290</v>
      </c>
    </row>
    <row r="33" spans="1:4" ht="17.100000000000001" customHeight="1">
      <c r="A33" s="188" t="s">
        <v>699</v>
      </c>
      <c r="B33" s="189">
        <v>491</v>
      </c>
      <c r="C33" s="188" t="s">
        <v>700</v>
      </c>
      <c r="D33" s="189">
        <v>4697</v>
      </c>
    </row>
    <row r="34" spans="1:4" ht="17.100000000000001" customHeight="1">
      <c r="A34" s="188" t="s">
        <v>701</v>
      </c>
      <c r="B34" s="189">
        <v>5744</v>
      </c>
      <c r="C34" s="188" t="s">
        <v>702</v>
      </c>
      <c r="D34" s="189">
        <v>3190</v>
      </c>
    </row>
    <row r="35" spans="1:4" ht="17.100000000000001" customHeight="1">
      <c r="A35" s="188" t="s">
        <v>703</v>
      </c>
      <c r="B35" s="189">
        <v>400</v>
      </c>
      <c r="C35" s="188" t="s">
        <v>704</v>
      </c>
      <c r="D35" s="189">
        <v>376</v>
      </c>
    </row>
    <row r="36" spans="1:4" ht="17.100000000000001" customHeight="1">
      <c r="A36" s="188" t="s">
        <v>705</v>
      </c>
      <c r="B36" s="189">
        <v>1291</v>
      </c>
      <c r="C36" s="188" t="s">
        <v>706</v>
      </c>
      <c r="D36" s="189">
        <v>7146</v>
      </c>
    </row>
    <row r="37" spans="1:4" ht="17.100000000000001" customHeight="1">
      <c r="A37" s="188" t="s">
        <v>707</v>
      </c>
      <c r="B37" s="189">
        <v>925</v>
      </c>
      <c r="C37" s="188" t="s">
        <v>708</v>
      </c>
      <c r="D37" s="189"/>
    </row>
    <row r="38" spans="1:4" ht="17.100000000000001" customHeight="1">
      <c r="A38" s="188" t="s">
        <v>709</v>
      </c>
      <c r="B38" s="189">
        <v>7283</v>
      </c>
      <c r="C38" s="188" t="s">
        <v>710</v>
      </c>
      <c r="D38" s="189"/>
    </row>
    <row r="39" spans="1:4" ht="17.100000000000001" customHeight="1">
      <c r="A39" s="188" t="s">
        <v>711</v>
      </c>
      <c r="B39" s="189">
        <v>3337</v>
      </c>
      <c r="C39" s="188" t="s">
        <v>712</v>
      </c>
      <c r="D39" s="189">
        <v>288</v>
      </c>
    </row>
    <row r="40" spans="1:4" ht="17.100000000000001" customHeight="1">
      <c r="A40" s="188" t="s">
        <v>713</v>
      </c>
      <c r="B40" s="189">
        <v>1314</v>
      </c>
      <c r="C40" s="188" t="s">
        <v>714</v>
      </c>
      <c r="D40" s="189"/>
    </row>
    <row r="41" spans="1:4" ht="17.100000000000001" customHeight="1">
      <c r="A41" s="188" t="s">
        <v>715</v>
      </c>
      <c r="B41" s="189">
        <v>1639</v>
      </c>
      <c r="C41" s="188" t="s">
        <v>716</v>
      </c>
      <c r="D41" s="189">
        <v>539</v>
      </c>
    </row>
    <row r="42" spans="1:4" ht="17.100000000000001" customHeight="1">
      <c r="A42" s="188" t="s">
        <v>717</v>
      </c>
      <c r="B42" s="189">
        <v>17015</v>
      </c>
      <c r="C42" s="188" t="s">
        <v>718</v>
      </c>
      <c r="D42" s="189">
        <v>2513</v>
      </c>
    </row>
    <row r="43" spans="1:4" ht="15.6" customHeight="1">
      <c r="A43" s="188" t="s">
        <v>719</v>
      </c>
      <c r="B43" s="189">
        <v>911</v>
      </c>
      <c r="C43" s="188" t="s">
        <v>720</v>
      </c>
      <c r="D43" s="189"/>
    </row>
    <row r="44" spans="1:4" ht="14.25">
      <c r="A44" s="188"/>
      <c r="B44" s="189"/>
      <c r="C44" s="188" t="s">
        <v>721</v>
      </c>
      <c r="D44" s="189"/>
    </row>
    <row r="45" spans="1:4" ht="21.95" customHeight="1">
      <c r="A45" s="345" t="s">
        <v>722</v>
      </c>
      <c r="B45" s="346"/>
      <c r="C45" s="345"/>
      <c r="D45" s="346"/>
    </row>
    <row r="46" spans="1:4" ht="14.25">
      <c r="A46" s="196"/>
      <c r="B46" s="197"/>
      <c r="C46" s="196"/>
      <c r="D46" s="197"/>
    </row>
    <row r="47" spans="1:4" ht="14.25">
      <c r="A47" s="196"/>
      <c r="B47" s="197"/>
      <c r="C47" s="196"/>
      <c r="D47" s="197"/>
    </row>
    <row r="48" spans="1:4" ht="14.25">
      <c r="A48" s="196"/>
      <c r="B48" s="197"/>
      <c r="C48" s="196"/>
      <c r="D48" s="197"/>
    </row>
    <row r="49" spans="1:4" ht="14.25">
      <c r="A49" s="196"/>
      <c r="B49" s="197"/>
      <c r="C49" s="196"/>
      <c r="D49" s="197"/>
    </row>
    <row r="50" spans="1:4" ht="14.25">
      <c r="A50" s="196"/>
      <c r="B50" s="197"/>
      <c r="C50" s="196"/>
      <c r="D50" s="197"/>
    </row>
    <row r="51" spans="1:4" ht="14.25">
      <c r="A51" s="196"/>
      <c r="B51" s="197"/>
      <c r="C51" s="196"/>
      <c r="D51" s="197"/>
    </row>
    <row r="52" spans="1:4" ht="14.25">
      <c r="A52" s="196"/>
      <c r="B52" s="197"/>
      <c r="C52" s="196"/>
      <c r="D52" s="197"/>
    </row>
    <row r="53" spans="1:4" ht="14.25">
      <c r="A53" s="196"/>
      <c r="B53" s="197"/>
      <c r="C53" s="196"/>
      <c r="D53" s="197"/>
    </row>
    <row r="54" spans="1:4" ht="14.25">
      <c r="A54" s="196"/>
      <c r="B54" s="197"/>
      <c r="C54" s="196"/>
      <c r="D54" s="197"/>
    </row>
    <row r="55" spans="1:4" ht="14.25">
      <c r="A55" s="196"/>
      <c r="B55" s="197"/>
      <c r="C55" s="196"/>
      <c r="D55" s="197"/>
    </row>
    <row r="56" spans="1:4" ht="14.25">
      <c r="A56" s="196"/>
      <c r="B56" s="197"/>
      <c r="C56" s="196"/>
      <c r="D56" s="197"/>
    </row>
    <row r="57" spans="1:4" ht="14.25">
      <c r="A57" s="196"/>
      <c r="B57" s="197"/>
      <c r="C57" s="196"/>
      <c r="D57" s="197"/>
    </row>
    <row r="58" spans="1:4" ht="14.25">
      <c r="A58" s="196"/>
      <c r="B58" s="197"/>
      <c r="C58" s="196"/>
      <c r="D58" s="197"/>
    </row>
  </sheetData>
  <mergeCells count="2">
    <mergeCell ref="A45:D45"/>
    <mergeCell ref="A2:D3"/>
  </mergeCells>
  <phoneticPr fontId="102" type="noConversion"/>
  <printOptions horizontalCentered="1"/>
  <pageMargins left="0.29513888888888901" right="0.29513888888888901" top="0.62916666666666698" bottom="0.39305555555555599" header="0.39305555555555599" footer="0.39305555555555599"/>
  <pageSetup paperSize="9" scale="74" firstPageNumber="0" pageOrder="overThenDown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BreakPreview" zoomScale="85" zoomScaleNormal="100" zoomScaleSheetLayoutView="85" workbookViewId="0">
      <selection activeCell="A7" sqref="A7:XFD7"/>
    </sheetView>
  </sheetViews>
  <sheetFormatPr defaultColWidth="9" defaultRowHeight="13.5"/>
  <cols>
    <col min="1" max="1" width="18.5" customWidth="1"/>
    <col min="2" max="2" width="16.375" customWidth="1"/>
    <col min="3" max="4" width="20.5" customWidth="1"/>
  </cols>
  <sheetData>
    <row r="1" spans="1:14" ht="14.25" customHeight="1">
      <c r="A1" s="349" t="s">
        <v>723</v>
      </c>
      <c r="B1" s="349"/>
      <c r="C1" s="349"/>
    </row>
    <row r="2" spans="1:14" ht="48" customHeight="1">
      <c r="A2" s="350" t="s">
        <v>724</v>
      </c>
      <c r="B2" s="350"/>
      <c r="C2" s="350"/>
      <c r="D2" s="350"/>
    </row>
    <row r="3" spans="1:14" ht="15" customHeight="1">
      <c r="A3" s="351" t="s">
        <v>725</v>
      </c>
      <c r="B3" s="351"/>
      <c r="C3" s="351"/>
      <c r="D3" s="351"/>
    </row>
    <row r="4" spans="1:14">
      <c r="A4" s="352" t="s">
        <v>26</v>
      </c>
      <c r="B4" s="352"/>
      <c r="C4" s="352"/>
      <c r="D4" s="352"/>
    </row>
    <row r="5" spans="1:14" ht="24.75" customHeight="1">
      <c r="A5" s="354" t="s">
        <v>726</v>
      </c>
      <c r="B5" s="356" t="s">
        <v>727</v>
      </c>
      <c r="C5" s="166" t="s">
        <v>728</v>
      </c>
      <c r="D5" s="166" t="s">
        <v>729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ht="24.75" customHeight="1">
      <c r="A6" s="355"/>
      <c r="B6" s="357"/>
      <c r="C6" s="166" t="s">
        <v>31</v>
      </c>
      <c r="D6" s="166" t="s">
        <v>31</v>
      </c>
      <c r="E6" s="167"/>
      <c r="F6" s="167"/>
      <c r="G6" s="168"/>
      <c r="H6" s="167"/>
      <c r="I6" s="167"/>
      <c r="J6" s="167"/>
      <c r="K6" s="167"/>
      <c r="L6" s="167"/>
      <c r="M6" s="167"/>
      <c r="N6" s="167"/>
    </row>
    <row r="7" spans="1:14" ht="24.75" customHeight="1">
      <c r="A7" s="169" t="s">
        <v>730</v>
      </c>
      <c r="B7" s="170">
        <f>SUM(C7:D7)</f>
        <v>92360</v>
      </c>
      <c r="C7" s="171">
        <f>SUM(C8:C19)</f>
        <v>69148</v>
      </c>
      <c r="D7" s="171">
        <f t="shared" ref="D7" si="0">SUM(D8:D19)</f>
        <v>23212</v>
      </c>
      <c r="E7" s="167"/>
      <c r="F7" s="167"/>
      <c r="G7" s="172"/>
      <c r="H7" s="167"/>
      <c r="I7" s="178"/>
      <c r="J7" s="167"/>
      <c r="K7" s="167"/>
      <c r="L7" s="167"/>
      <c r="M7" s="167"/>
      <c r="N7" s="167"/>
    </row>
    <row r="8" spans="1:14" ht="24.75" customHeight="1">
      <c r="A8" s="173" t="s">
        <v>731</v>
      </c>
      <c r="B8" s="174">
        <f t="shared" ref="B8:B19" si="1">SUM(C8:D8)</f>
        <v>11934</v>
      </c>
      <c r="C8" s="175">
        <v>9285</v>
      </c>
      <c r="D8" s="176">
        <v>2649</v>
      </c>
      <c r="E8" s="167"/>
      <c r="F8" s="167"/>
      <c r="G8" s="177"/>
      <c r="H8" s="167"/>
      <c r="I8" s="167"/>
      <c r="J8" s="167"/>
      <c r="K8" s="167"/>
      <c r="L8" s="167"/>
      <c r="M8" s="167"/>
      <c r="N8" s="167"/>
    </row>
    <row r="9" spans="1:14" ht="24.75" customHeight="1">
      <c r="A9" s="173" t="s">
        <v>732</v>
      </c>
      <c r="B9" s="174">
        <f t="shared" si="1"/>
        <v>8473</v>
      </c>
      <c r="C9" s="175">
        <v>5643</v>
      </c>
      <c r="D9" s="176">
        <v>2830</v>
      </c>
      <c r="E9" s="167"/>
      <c r="F9" s="167"/>
      <c r="G9" s="177"/>
      <c r="H9" s="167"/>
      <c r="I9" s="167"/>
      <c r="J9" s="167"/>
      <c r="K9" s="167"/>
      <c r="L9" s="167"/>
      <c r="M9" s="167"/>
      <c r="N9" s="167"/>
    </row>
    <row r="10" spans="1:14" ht="24.75" customHeight="1">
      <c r="A10" s="173" t="s">
        <v>733</v>
      </c>
      <c r="B10" s="174">
        <f t="shared" si="1"/>
        <v>13295</v>
      </c>
      <c r="C10" s="175">
        <v>10744</v>
      </c>
      <c r="D10" s="176">
        <v>2551</v>
      </c>
      <c r="E10" s="167"/>
      <c r="F10" s="167"/>
      <c r="G10" s="177"/>
      <c r="H10" s="167"/>
      <c r="I10" s="167"/>
      <c r="J10" s="167"/>
      <c r="K10" s="167"/>
      <c r="L10" s="167"/>
      <c r="M10" s="167"/>
      <c r="N10" s="167"/>
    </row>
    <row r="11" spans="1:14" ht="24.75" customHeight="1">
      <c r="A11" s="173" t="s">
        <v>734</v>
      </c>
      <c r="B11" s="174">
        <f t="shared" si="1"/>
        <v>7551</v>
      </c>
      <c r="C11" s="175">
        <v>5631</v>
      </c>
      <c r="D11" s="176">
        <v>1920</v>
      </c>
      <c r="E11" s="167"/>
      <c r="F11" s="167"/>
      <c r="G11" s="177"/>
      <c r="H11" s="167"/>
      <c r="I11" s="167"/>
      <c r="J11" s="167"/>
      <c r="K11" s="167"/>
      <c r="L11" s="167"/>
      <c r="M11" s="167"/>
      <c r="N11" s="167"/>
    </row>
    <row r="12" spans="1:14" ht="24.75" customHeight="1">
      <c r="A12" s="173" t="s">
        <v>735</v>
      </c>
      <c r="B12" s="174">
        <f t="shared" si="1"/>
        <v>9417</v>
      </c>
      <c r="C12" s="175">
        <v>7200</v>
      </c>
      <c r="D12" s="176">
        <v>2217</v>
      </c>
      <c r="E12" s="167"/>
      <c r="F12" s="167"/>
      <c r="G12" s="177"/>
      <c r="H12" s="167"/>
      <c r="I12" s="167"/>
      <c r="J12" s="167"/>
      <c r="K12" s="167"/>
      <c r="L12" s="167"/>
      <c r="M12" s="167"/>
      <c r="N12" s="167"/>
    </row>
    <row r="13" spans="1:14" ht="24.75" customHeight="1">
      <c r="A13" s="173" t="s">
        <v>736</v>
      </c>
      <c r="B13" s="174">
        <f t="shared" si="1"/>
        <v>3458</v>
      </c>
      <c r="C13" s="175">
        <v>3068</v>
      </c>
      <c r="D13" s="176">
        <v>390</v>
      </c>
      <c r="E13" s="167"/>
      <c r="F13" s="167"/>
      <c r="G13" s="177"/>
      <c r="H13" s="167"/>
      <c r="I13" s="167"/>
      <c r="J13" s="167"/>
      <c r="K13" s="167"/>
      <c r="L13" s="167"/>
      <c r="M13" s="167"/>
      <c r="N13" s="167"/>
    </row>
    <row r="14" spans="1:14" ht="24.75" customHeight="1">
      <c r="A14" s="173" t="s">
        <v>737</v>
      </c>
      <c r="B14" s="174">
        <f t="shared" si="1"/>
        <v>6578</v>
      </c>
      <c r="C14" s="175">
        <v>5260</v>
      </c>
      <c r="D14" s="176">
        <v>1318</v>
      </c>
      <c r="E14" s="167"/>
      <c r="F14" s="167"/>
      <c r="G14" s="177"/>
      <c r="H14" s="167"/>
      <c r="I14" s="167"/>
      <c r="J14" s="167"/>
      <c r="K14" s="167"/>
      <c r="L14" s="167"/>
      <c r="M14" s="167"/>
      <c r="N14" s="167"/>
    </row>
    <row r="15" spans="1:14" ht="24.75" customHeight="1">
      <c r="A15" s="173" t="s">
        <v>738</v>
      </c>
      <c r="B15" s="174">
        <f t="shared" si="1"/>
        <v>6831</v>
      </c>
      <c r="C15" s="175">
        <v>4928</v>
      </c>
      <c r="D15" s="176">
        <v>1903</v>
      </c>
      <c r="E15" s="167"/>
      <c r="F15" s="167"/>
      <c r="G15" s="177"/>
      <c r="H15" s="167"/>
      <c r="I15" s="167"/>
      <c r="J15" s="167"/>
      <c r="K15" s="167"/>
      <c r="L15" s="167"/>
      <c r="M15" s="167"/>
      <c r="N15" s="167"/>
    </row>
    <row r="16" spans="1:14" ht="24.75" customHeight="1">
      <c r="A16" s="173" t="s">
        <v>739</v>
      </c>
      <c r="B16" s="174">
        <f t="shared" si="1"/>
        <v>7060</v>
      </c>
      <c r="C16" s="175">
        <v>3535</v>
      </c>
      <c r="D16" s="176">
        <v>3525</v>
      </c>
      <c r="E16" s="167"/>
      <c r="F16" s="167"/>
      <c r="G16" s="177"/>
      <c r="H16" s="167"/>
      <c r="I16" s="167"/>
      <c r="J16" s="167"/>
      <c r="K16" s="167"/>
      <c r="L16" s="167"/>
      <c r="M16" s="167"/>
      <c r="N16" s="167"/>
    </row>
    <row r="17" spans="1:14" ht="24.75" customHeight="1">
      <c r="A17" s="173" t="s">
        <v>740</v>
      </c>
      <c r="B17" s="174">
        <f t="shared" si="1"/>
        <v>5755</v>
      </c>
      <c r="C17" s="175">
        <v>4936</v>
      </c>
      <c r="D17" s="176">
        <v>819</v>
      </c>
      <c r="E17" s="167"/>
      <c r="F17" s="167"/>
      <c r="G17" s="177"/>
      <c r="H17" s="167"/>
      <c r="I17" s="167"/>
      <c r="J17" s="167"/>
      <c r="K17" s="167"/>
      <c r="L17" s="167"/>
      <c r="M17" s="167"/>
      <c r="N17" s="167"/>
    </row>
    <row r="18" spans="1:14" ht="24.75" customHeight="1">
      <c r="A18" s="173" t="s">
        <v>741</v>
      </c>
      <c r="B18" s="174">
        <f t="shared" si="1"/>
        <v>6082</v>
      </c>
      <c r="C18" s="175">
        <v>5468</v>
      </c>
      <c r="D18" s="176">
        <v>614</v>
      </c>
      <c r="E18" s="167"/>
      <c r="F18" s="167"/>
      <c r="G18" s="177"/>
      <c r="H18" s="167"/>
      <c r="I18" s="167"/>
      <c r="J18" s="167"/>
      <c r="K18" s="167"/>
      <c r="L18" s="167"/>
      <c r="M18" s="167"/>
      <c r="N18" s="167"/>
    </row>
    <row r="19" spans="1:14" ht="24.75" customHeight="1">
      <c r="A19" s="173" t="s">
        <v>742</v>
      </c>
      <c r="B19" s="174">
        <f t="shared" si="1"/>
        <v>5926</v>
      </c>
      <c r="C19" s="175">
        <v>3450</v>
      </c>
      <c r="D19" s="176">
        <v>2476</v>
      </c>
      <c r="E19" s="167"/>
      <c r="F19" s="167"/>
      <c r="G19" s="177"/>
      <c r="H19" s="167"/>
      <c r="I19" s="167"/>
      <c r="J19" s="167"/>
      <c r="K19" s="167"/>
      <c r="L19" s="167"/>
      <c r="M19" s="167"/>
      <c r="N19" s="167"/>
    </row>
    <row r="20" spans="1:14" ht="30" customHeight="1">
      <c r="A20" s="353"/>
      <c r="B20" s="353"/>
      <c r="C20" s="353"/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</sheetData>
  <mergeCells count="7">
    <mergeCell ref="A1:C1"/>
    <mergeCell ref="A2:D2"/>
    <mergeCell ref="A3:D3"/>
    <mergeCell ref="A4:D4"/>
    <mergeCell ref="A20:C20"/>
    <mergeCell ref="A5:A6"/>
    <mergeCell ref="B5:B6"/>
  </mergeCells>
  <phoneticPr fontId="102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13</vt:i4>
      </vt:variant>
    </vt:vector>
  </HeadingPairs>
  <TitlesOfParts>
    <vt:vector size="34" baseType="lpstr">
      <vt:lpstr>目录</vt:lpstr>
      <vt:lpstr>表一全区财政预算收支情况总表</vt:lpstr>
      <vt:lpstr>表二区本级财政预算收支情况总表</vt:lpstr>
      <vt:lpstr>表三全区一般公共预算决算表</vt:lpstr>
      <vt:lpstr>表四区本级一般公共预算决算表</vt:lpstr>
      <vt:lpstr>表五区本级支出决算表（按功能科目）</vt:lpstr>
      <vt:lpstr>表六支出决算表（按经济科目）</vt:lpstr>
      <vt:lpstr>表七一般公共预算转移支付收支决算表</vt:lpstr>
      <vt:lpstr>表八一般公共预算转移支付收支决算表（分街镇）</vt:lpstr>
      <vt:lpstr>表九一般公共预算转移支付收支决算表（分项目）</vt:lpstr>
      <vt:lpstr>表十政府性基金预算收支决算表</vt:lpstr>
      <vt:lpstr>表十一政府性基金预算本级支出决算表</vt:lpstr>
      <vt:lpstr>表十二区本级政府性基金预算转移支付收支决算表</vt:lpstr>
      <vt:lpstr>表十三国有资本经营预算收支决算表</vt:lpstr>
      <vt:lpstr>表十四地方政府债券使用情况表</vt:lpstr>
      <vt:lpstr>表十五地方政府债务相关情况表</vt:lpstr>
      <vt:lpstr>表十六政府债务限额及余额决算情况表</vt:lpstr>
      <vt:lpstr>表十七区级基本建设支出决算表</vt:lpstr>
      <vt:lpstr>表十八街道一般公共预算收支决算表</vt:lpstr>
      <vt:lpstr>表十九街道政府性基金收支决算表</vt:lpstr>
      <vt:lpstr>表二十街道国有资本收支决算表</vt:lpstr>
      <vt:lpstr>'表八一般公共预算转移支付收支决算表（分街镇）'!Print_Area</vt:lpstr>
      <vt:lpstr>表十七区级基本建设支出决算表!Print_Area</vt:lpstr>
      <vt:lpstr>表十三国有资本经营预算收支决算表!Print_Area</vt:lpstr>
      <vt:lpstr>表十政府性基金预算收支决算表!Print_Area</vt:lpstr>
      <vt:lpstr>'表五区本级支出决算表（按功能科目）'!Print_Area</vt:lpstr>
      <vt:lpstr>表二区本级财政预算收支情况总表!Print_Titles</vt:lpstr>
      <vt:lpstr>'表六支出决算表（按经济科目）'!Print_Titles</vt:lpstr>
      <vt:lpstr>表七一般公共预算转移支付收支决算表!Print_Titles</vt:lpstr>
      <vt:lpstr>表十八街道一般公共预算收支决算表!Print_Titles</vt:lpstr>
      <vt:lpstr>表十二区本级政府性基金预算转移支付收支决算表!Print_Titles</vt:lpstr>
      <vt:lpstr>表十七区级基本建设支出决算表!Print_Titles</vt:lpstr>
      <vt:lpstr>表十一政府性基金预算本级支出决算表!Print_Titles</vt:lpstr>
      <vt:lpstr>'表五区本级支出决算表（按功能科目）'!Print_Titles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卢天</dc:creator>
  <cp:lastModifiedBy>Acer</cp:lastModifiedBy>
  <cp:lastPrinted>2021-09-17T03:05:00Z</cp:lastPrinted>
  <dcterms:created xsi:type="dcterms:W3CDTF">2021-09-02T10:21:00Z</dcterms:created>
  <dcterms:modified xsi:type="dcterms:W3CDTF">2022-09-26T08:00:56Z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