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050" windowHeight="11385" tabRatio="776" firstSheet="22" activeTab="26"/>
  </bookViews>
  <sheets>
    <sheet name="封面" sheetId="92" r:id="rId1"/>
    <sheet name="目录" sheetId="84" r:id="rId2"/>
    <sheet name="01-2021公共平衡 " sheetId="26" r:id="rId3"/>
    <sheet name="02-2021公共本级支出功能 " sheetId="27" r:id="rId4"/>
    <sheet name="03-2021公共转移支付分地区" sheetId="59" r:id="rId5"/>
    <sheet name="04-2021公共转移支付分项目 " sheetId="60" r:id="rId6"/>
    <sheet name="5-2021基金平衡" sheetId="33" r:id="rId7"/>
    <sheet name="6-2021基金支出" sheetId="19" r:id="rId8"/>
    <sheet name="7-2021基金转移支付分地区" sheetId="87" r:id="rId9"/>
    <sheet name="8-2021基金转移支付分项目 " sheetId="88" r:id="rId10"/>
    <sheet name="9-2021国资平衡" sheetId="48" r:id="rId11"/>
    <sheet name="10-2021社保平衡" sheetId="21" r:id="rId12"/>
    <sheet name="11-2021社保结余" sheetId="93" r:id="rId13"/>
    <sheet name="12-2022公共平衡" sheetId="71" r:id="rId14"/>
    <sheet name="13-2022公共本级支出功能 " sheetId="38" r:id="rId15"/>
    <sheet name="14-2022公共基本和项目 " sheetId="39" r:id="rId16"/>
    <sheet name="15-2022公共本级基本支出" sheetId="36" r:id="rId17"/>
    <sheet name="16-2022公共转移支付分地区" sheetId="53" r:id="rId18"/>
    <sheet name="17-2022公共转移支付分项目" sheetId="54" r:id="rId19"/>
    <sheet name="18-2022基金平衡" sheetId="35" r:id="rId20"/>
    <sheet name="19-2022基金支出" sheetId="7" r:id="rId21"/>
    <sheet name="20-2022基金转移支付分地区" sheetId="85" r:id="rId22"/>
    <sheet name="21-2022基金转移支付分项目" sheetId="86" r:id="rId23"/>
    <sheet name="22-2022国资平衡" sheetId="49" r:id="rId24"/>
    <sheet name="23-2022社保平衡" sheetId="89" r:id="rId25"/>
    <sheet name="24-2022社保结余" sheetId="94" r:id="rId26"/>
    <sheet name="25-街道支出预算" sheetId="95" r:id="rId27"/>
  </sheets>
  <definedNames>
    <definedName name="_xlnm._FilterDatabase" localSheetId="14" hidden="1">'13-2022公共本级支出功能 '!$A$4:$B$516</definedName>
    <definedName name="_xlnm._FilterDatabase" localSheetId="3" hidden="1">'02-2021公共本级支出功能 '!$A$3:$Q$3</definedName>
    <definedName name="_xlnm._FilterDatabase" localSheetId="5" hidden="1">'04-2021公共转移支付分项目 '!#REF!</definedName>
    <definedName name="_xlnm._FilterDatabase" localSheetId="18" hidden="1">'17-2022公共转移支付分项目'!$A$5:$A$85</definedName>
    <definedName name="_xlnm._FilterDatabase" localSheetId="22" hidden="1">'21-2022基金转移支付分项目'!$A$5:$A$6</definedName>
    <definedName name="_xlnm._FilterDatabase" localSheetId="7" hidden="1">'6-2021基金支出'!$A$4:$B$4</definedName>
    <definedName name="_xlnm._FilterDatabase" localSheetId="9" hidden="1">'8-2021基金转移支付分项目 '!$A$5:$A$6</definedName>
    <definedName name="fa" localSheetId="5">#REF!</definedName>
    <definedName name="fa" localSheetId="12">#REF!</definedName>
    <definedName name="fa" localSheetId="18">#REF!</definedName>
    <definedName name="fa" localSheetId="22">#REF!</definedName>
    <definedName name="fa" localSheetId="24">#REF!</definedName>
    <definedName name="fa" localSheetId="25">#REF!</definedName>
    <definedName name="fa" localSheetId="9">#REF!</definedName>
    <definedName name="fa" localSheetId="0">#REF!</definedName>
    <definedName name="fa">#REF!</definedName>
    <definedName name="_xlnm.Print_Area" localSheetId="2">'01-2021公共平衡 '!$A$1:$N$43</definedName>
    <definedName name="_xlnm.Print_Area" localSheetId="5">'04-2021公共转移支付分项目 '!#REF!</definedName>
    <definedName name="_xlnm.Print_Area" localSheetId="11">'10-2021社保平衡'!$A$1:$K$17</definedName>
    <definedName name="_xlnm.Print_Area" localSheetId="13">'12-2022公共平衡'!$A$1:$F$41</definedName>
    <definedName name="_xlnm.Print_Area" localSheetId="15">'14-2022公共基本和项目 '!$A$1:$D$33</definedName>
    <definedName name="_xlnm.Print_Area" localSheetId="16">'15-2022公共本级基本支出'!$A$1:$B$35</definedName>
    <definedName name="_xlnm.Print_Area" localSheetId="17">'16-2022公共转移支付分地区'!$A$1:$C$19</definedName>
    <definedName name="_xlnm.Print_Area" localSheetId="18">'17-2022公共转移支付分项目'!$A$1:$B$23</definedName>
    <definedName name="_xlnm.Print_Area" localSheetId="20">'19-2022基金支出'!$A$1:$B$37</definedName>
    <definedName name="_xlnm.Print_Area" localSheetId="21">'20-2022基金转移支付分地区'!$A$1:$C$44</definedName>
    <definedName name="_xlnm.Print_Area" localSheetId="22">'21-2022基金转移支付分项目'!$A$1:$B$17</definedName>
    <definedName name="_xlnm.Print_Area" localSheetId="24">'23-2022社保平衡'!$A$1:$D$17</definedName>
    <definedName name="_xlnm.Print_Area" localSheetId="6">'5-2021基金平衡'!$A$1:$N$28</definedName>
    <definedName name="_xlnm.Print_Area" localSheetId="7">'6-2021基金支出'!$A$1:$B$45</definedName>
    <definedName name="_xlnm.Print_Area" localSheetId="9">'8-2021基金转移支付分项目 '!$A$1:$B$11</definedName>
    <definedName name="_xlnm.Print_Area" localSheetId="10">'9-2021国资平衡'!$A$1:$N$23</definedName>
    <definedName name="_xlnm.Print_Titles" localSheetId="2">'01-2021公共平衡 '!$2:$4</definedName>
    <definedName name="_xlnm.Print_Titles" localSheetId="3">'02-2021公共本级支出功能 '!$4:$4</definedName>
    <definedName name="_xlnm.Print_Titles" localSheetId="4">'03-2021公共转移支付分地区'!$2:$6</definedName>
    <definedName name="_xlnm.Print_Titles" localSheetId="5">'04-2021公共转移支付分项目 '!#REF!</definedName>
    <definedName name="_xlnm.Print_Titles" localSheetId="14">'13-2022公共本级支出功能 '!$4:$4</definedName>
    <definedName name="_xlnm.Print_Titles" localSheetId="16">'15-2022公共本级基本支出'!$2:$5</definedName>
    <definedName name="_xlnm.Print_Titles" localSheetId="17">'16-2022公共转移支付分地区'!$2:$5</definedName>
    <definedName name="_xlnm.Print_Titles" localSheetId="18">'17-2022公共转移支付分项目'!$2:$5</definedName>
    <definedName name="_xlnm.Print_Titles" localSheetId="20">'19-2022基金支出'!$2:$4</definedName>
    <definedName name="_xlnm.Print_Titles" localSheetId="21">'20-2022基金转移支付分地区'!$2:$6</definedName>
    <definedName name="_xlnm.Print_Titles" localSheetId="22">'21-2022基金转移支付分项目'!$2:$5</definedName>
    <definedName name="_xlnm.Print_Titles" localSheetId="25">'24-2022社保结余'!$1:$4</definedName>
    <definedName name="_xlnm.Print_Titles" localSheetId="6">'5-2021基金平衡'!$1:$4</definedName>
    <definedName name="_xlnm.Print_Titles" localSheetId="7">'6-2021基金支出'!$4:$4</definedName>
    <definedName name="_xlnm.Print_Titles" localSheetId="8">'7-2021基金转移支付分地区'!$2:$5</definedName>
    <definedName name="_xlnm.Print_Titles" localSheetId="9">'8-2021基金转移支付分项目 '!$2:$5</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6">#REF!</definedName>
    <definedName name="地区名称" localSheetId="8">#REF!</definedName>
    <definedName name="地区名称" localSheetId="9">#REF!</definedName>
    <definedName name="地区名称" localSheetId="10">#REF!</definedName>
    <definedName name="地区名称" localSheetId="0">#REF!</definedName>
    <definedName name="地区名称">#REF!</definedName>
  </definedNames>
  <calcPr calcId="144525" concurrentCalc="0"/>
</workbook>
</file>

<file path=xl/comments1.xml><?xml version="1.0" encoding="utf-8"?>
<comments xmlns="http://schemas.openxmlformats.org/spreadsheetml/2006/main">
  <authors>
    <author>罗容</author>
  </authors>
  <commentList>
    <comment ref="A9" authorId="0">
      <text>
        <r>
          <rPr>
            <b/>
            <sz val="9"/>
            <rFont val="宋体"/>
            <charset val="134"/>
          </rPr>
          <t>罗容:</t>
        </r>
        <r>
          <rPr>
            <sz val="9"/>
            <rFont val="宋体"/>
            <charset val="134"/>
          </rPr>
          <t xml:space="preserve">
社会事务</t>
        </r>
      </text>
    </comment>
    <comment ref="A10" authorId="0">
      <text>
        <r>
          <rPr>
            <b/>
            <sz val="9"/>
            <rFont val="宋体"/>
            <charset val="134"/>
          </rPr>
          <t>罗容:</t>
        </r>
        <r>
          <rPr>
            <sz val="9"/>
            <rFont val="宋体"/>
            <charset val="134"/>
          </rPr>
          <t xml:space="preserve">
城市维护+社会保障+公共安全+经济发展+其他转移</t>
        </r>
      </text>
    </comment>
    <comment ref="A11" authorId="0">
      <text>
        <r>
          <rPr>
            <b/>
            <sz val="9"/>
            <rFont val="宋体"/>
            <charset val="134"/>
          </rPr>
          <t>罗容:</t>
        </r>
        <r>
          <rPr>
            <sz val="9"/>
            <rFont val="宋体"/>
            <charset val="134"/>
          </rPr>
          <t xml:space="preserve">
事业发展+激励奖励</t>
        </r>
      </text>
    </comment>
  </commentList>
</comments>
</file>

<file path=xl/comments2.xml><?xml version="1.0" encoding="utf-8"?>
<comments xmlns="http://schemas.openxmlformats.org/spreadsheetml/2006/main">
  <authors>
    <author>罗容</author>
  </authors>
  <commentList>
    <comment ref="A9" authorId="0">
      <text>
        <r>
          <rPr>
            <b/>
            <sz val="9"/>
            <rFont val="宋体"/>
            <charset val="134"/>
          </rPr>
          <t>罗容:</t>
        </r>
        <r>
          <rPr>
            <sz val="9"/>
            <rFont val="宋体"/>
            <charset val="134"/>
          </rPr>
          <t xml:space="preserve">
社会事务</t>
        </r>
      </text>
    </comment>
    <comment ref="A10" authorId="0">
      <text>
        <r>
          <rPr>
            <b/>
            <sz val="9"/>
            <rFont val="宋体"/>
            <charset val="134"/>
          </rPr>
          <t>罗容:</t>
        </r>
        <r>
          <rPr>
            <sz val="9"/>
            <rFont val="宋体"/>
            <charset val="134"/>
          </rPr>
          <t xml:space="preserve">
城市维护+社会保障+公共安全+经济发展+其他转移</t>
        </r>
      </text>
    </comment>
    <comment ref="A11" authorId="0">
      <text>
        <r>
          <rPr>
            <b/>
            <sz val="9"/>
            <rFont val="宋体"/>
            <charset val="134"/>
          </rPr>
          <t>罗容:</t>
        </r>
        <r>
          <rPr>
            <sz val="9"/>
            <rFont val="宋体"/>
            <charset val="134"/>
          </rPr>
          <t xml:space="preserve">
事业发展+激励奖励</t>
        </r>
      </text>
    </comment>
  </commentList>
</comments>
</file>

<file path=xl/sharedStrings.xml><?xml version="1.0" encoding="utf-8"?>
<sst xmlns="http://schemas.openxmlformats.org/spreadsheetml/2006/main" count="1264">
  <si>
    <t>附件一（续）</t>
  </si>
  <si>
    <t>重庆市江北区2021年预算执行情况和
2022年预算（草案）</t>
  </si>
  <si>
    <t>目    录</t>
  </si>
  <si>
    <t>一、2021年预算执行</t>
  </si>
  <si>
    <t>1、一般公共预算</t>
  </si>
  <si>
    <t>表1：2021年区本级一般公共预算收支执行表</t>
  </si>
  <si>
    <t>表2：2021年区本级一般公共预算本级支出执行表</t>
  </si>
  <si>
    <t>表3：2021年区本级一般公共预算转移支付支出执行表（分地区）</t>
  </si>
  <si>
    <t>表4：2021年区本级一般公共预算转移支付支出执行表（分项目）</t>
  </si>
  <si>
    <t>2、政府性基金预算</t>
  </si>
  <si>
    <t>表5：2021年区本级政府性基金预算收支执行表</t>
  </si>
  <si>
    <t>表6：2021年区本级政府性基金预算本级支出执行表</t>
  </si>
  <si>
    <t>表7：2021年区本级政府性基金转移支付支出执行表（分地区）</t>
  </si>
  <si>
    <t xml:space="preserve"> </t>
  </si>
  <si>
    <t>表8：2021年区本级政府性基金转移支付支出执行表（分项目）</t>
  </si>
  <si>
    <t>3、国有资本经营预算</t>
  </si>
  <si>
    <t>表9：2021年区本级国有资本经营预算收支执行表</t>
  </si>
  <si>
    <t>4、社会保险基金预算</t>
  </si>
  <si>
    <t>表10：2021年全区社会保险基金预算收支执行表</t>
  </si>
  <si>
    <t>表11：2021年全区社会保险基金预算结余执行表</t>
  </si>
  <si>
    <t>二、2022年预算安排</t>
  </si>
  <si>
    <t xml:space="preserve">表12：2022年区本级一般公共预算收支预算表 </t>
  </si>
  <si>
    <t xml:space="preserve">表13：2022年区本级一般公共预算本级支出预算表 </t>
  </si>
  <si>
    <t>表14：2022年区本级一般公共预算本级支出预算表
     （按功能分类科目的基本支出和项目支出）</t>
  </si>
  <si>
    <t>表15：2022年区本级一般公共预算本级基本支出预算表 
      （按经济分类科目）</t>
  </si>
  <si>
    <t>表16：2022年区本级一般公共预算转移支付支出预算表（分地区）</t>
  </si>
  <si>
    <t>表17：2022年区本级一般公共预算转移支付支出预算表（分项目）</t>
  </si>
  <si>
    <t xml:space="preserve">表18：2022年区本级政府性基金预算收支预算表 </t>
  </si>
  <si>
    <t xml:space="preserve">表19：2022年区本级政府性基金预算本级支出预算表 </t>
  </si>
  <si>
    <t>表20：2022年区本级政府性基金预算转移支付支出预算表（分地区）</t>
  </si>
  <si>
    <t>表21：2022年区本级政府性基金预算转移支付支出预算表（分项目）</t>
  </si>
  <si>
    <t xml:space="preserve">表22：2022年区本级国有资本经营预算收支预算表 </t>
  </si>
  <si>
    <t>表23：2022年全区社会保险基金预算收支预算表</t>
  </si>
  <si>
    <t>表24：2022年全区社会保险基金预算结余预算表</t>
  </si>
  <si>
    <t>5、街道预算</t>
  </si>
  <si>
    <t>表25：2022年江北区各街道预算支出表</t>
  </si>
  <si>
    <t>表1</t>
  </si>
  <si>
    <t>2021年区本级一般公共预算收支执行表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</si>
  <si>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</si>
  <si>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</si>
  <si>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</si>
  <si>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</si>
  <si>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</si>
  <si>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</si>
  <si>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</si>
  <si>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</si>
  <si>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</si>
  <si>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</si>
  <si>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</si>
  <si>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</si>
  <si>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</si>
  <si>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</si>
  <si>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</si>
  <si>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</si>
  <si>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</si>
  <si>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</si>
  <si>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</si>
  <si>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</si>
  <si>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</si>
  <si>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</si>
  <si>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</si>
  <si>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</si>
  <si>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</si>
  <si>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</si>
  <si>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</si>
  <si>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</si>
  <si>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</si>
  <si>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</si>
  <si>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</si>
  <si>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</si>
  <si>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</si>
  <si>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</si>
  <si>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</si>
  <si>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</si>
  <si>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</si>
  <si>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</si>
  <si>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</si>
  <si>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</si>
  <si>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二、非税收入</t>
  </si>
  <si>
    <t>十五、商业服务业等支出</t>
  </si>
  <si>
    <t xml:space="preserve">    专项收入</t>
  </si>
  <si>
    <t>十六、金融支出</t>
  </si>
  <si>
    <t xml:space="preserve">    行政事业性收费收入</t>
  </si>
  <si>
    <t>十七、援助其他地区支出</t>
  </si>
  <si>
    <t xml:space="preserve">    罚没收入</t>
  </si>
  <si>
    <t>十八、自然资源海洋气象等支出</t>
  </si>
  <si>
    <t xml:space="preserve">    国有资源(资产)有偿使用收入</t>
  </si>
  <si>
    <t>十九、住房保障支出</t>
  </si>
  <si>
    <t xml:space="preserve">    捐赠收入</t>
  </si>
  <si>
    <t>二十、粮油物资储备支出</t>
  </si>
  <si>
    <t xml:space="preserve">    其他收入</t>
  </si>
  <si>
    <t>二十一、灾害防治及应急管理支出</t>
  </si>
  <si>
    <t>二十二、预备费</t>
  </si>
  <si>
    <t>二十三、其他支出</t>
  </si>
  <si>
    <t>二十四、债务付息支出</t>
  </si>
  <si>
    <t>二十五、债务发行费用支出</t>
  </si>
  <si>
    <t>转移性收入合计</t>
  </si>
  <si>
    <t>-</t>
  </si>
  <si>
    <t>转移性支出合计</t>
  </si>
  <si>
    <t>一、上级补助收入</t>
  </si>
  <si>
    <t>一、上解支出</t>
  </si>
  <si>
    <t>二、街镇上解收入</t>
  </si>
  <si>
    <t>二、补助街镇支出</t>
  </si>
  <si>
    <t>三、调出资金</t>
  </si>
  <si>
    <t>三、动用预算稳定调节基金</t>
  </si>
  <si>
    <t>四、地方政府债务还本支出</t>
  </si>
  <si>
    <t>四、调入资金</t>
  </si>
  <si>
    <t xml:space="preserve">    地方政府债券还本支出（本级财力）</t>
  </si>
  <si>
    <t xml:space="preserve">五、地方政府债务转贷收入 </t>
  </si>
  <si>
    <t xml:space="preserve">    地方政府债券还本支出（再融资）</t>
  </si>
  <si>
    <t xml:space="preserve">    地方政府债券收入(新增）</t>
  </si>
  <si>
    <t>五、安排预算稳定调节基金</t>
  </si>
  <si>
    <t xml:space="preserve">    地方政府债券收入(再融资）</t>
  </si>
  <si>
    <t>六、结转下年</t>
  </si>
  <si>
    <t>六、上年结转</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</si>
  <si>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5.其他税收包括烟叶税等零散税收。</t>
  </si>
  <si>
    <t>表2</t>
  </si>
  <si>
    <t>2021年区本级一般公共预算本级支出执行表</t>
  </si>
  <si>
    <t>支        出</t>
  </si>
  <si>
    <r>
      <rPr>
        <sz val="14"/>
        <rFont val="黑体"/>
        <charset val="134"/>
      </rPr>
      <t>执行数</t>
    </r>
  </si>
  <si>
    <t xml:space="preserve">  一般公共服务支出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</si>
  <si>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</si>
  <si>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</si>
  <si>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</si>
  <si>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</si>
  <si>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</si>
  <si>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</si>
  <si>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</si>
  <si>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</si>
  <si>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</si>
  <si>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</si>
  <si>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</si>
  <si>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</si>
  <si>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参政议政</t>
  </si>
  <si>
    <t xml:space="preserve">      其他政协事务支出</t>
  </si>
  <si>
    <t xml:space="preserve">    政府办公厅(室)及相关机构事务</t>
  </si>
  <si>
    <t xml:space="preserve">      机关服务</t>
  </si>
  <si>
    <t xml:space="preserve">      专项业务及机关事务管理</t>
  </si>
  <si>
    <t xml:space="preserve">      政务公开审批</t>
  </si>
  <si>
    <t xml:space="preserve">      信访事务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</si>
  <si>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</si>
  <si>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</si>
  <si>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</si>
  <si>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</si>
  <si>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</si>
  <si>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</si>
  <si>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</si>
  <si>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</si>
  <si>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</si>
  <si>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专项统计业务</t>
  </si>
  <si>
    <t xml:space="preserve">      统计管理</t>
  </si>
  <si>
    <t xml:space="preserve">      专项普查活动</t>
  </si>
  <si>
    <t xml:space="preserve">      统计抽样调查</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</si>
  <si>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</si>
  <si>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</si>
  <si>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</si>
  <si>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</si>
  <si>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</si>
  <si>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</si>
  <si>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</si>
  <si>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</si>
  <si>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</si>
  <si>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</si>
  <si>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其他审计事务支出</t>
  </si>
  <si>
    <t xml:space="preserve">    海关事务</t>
  </si>
  <si>
    <t xml:space="preserve">      其他海关事务支出</t>
  </si>
  <si>
    <t xml:space="preserve">    纪检监察事务</t>
  </si>
  <si>
    <t xml:space="preserve">      大案要案查处</t>
  </si>
  <si>
    <t xml:space="preserve">      其他纪检监察事务支出</t>
  </si>
  <si>
    <t xml:space="preserve">    商贸事务</t>
  </si>
  <si>
    <t xml:space="preserve">      招商引资</t>
  </si>
  <si>
    <t xml:space="preserve">      其他商贸事务支出</t>
  </si>
  <si>
    <t xml:space="preserve">    知识产权事务</t>
  </si>
  <si>
    <t xml:space="preserve">      其他知识产权事务支出</t>
  </si>
  <si>
    <t xml:space="preserve">    港澳台事务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</si>
  <si>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</si>
  <si>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</si>
  <si>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</si>
  <si>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</si>
  <si>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</si>
  <si>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</si>
  <si>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</si>
  <si>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</si>
  <si>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</si>
  <si>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</si>
  <si>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</si>
  <si>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</si>
  <si>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</si>
  <si>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</si>
  <si>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</si>
  <si>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其他共产党事务支出</t>
  </si>
  <si>
    <t xml:space="preserve">      其他共产党事务支出</t>
  </si>
  <si>
    <t xml:space="preserve">    网信事务</t>
  </si>
  <si>
    <t xml:space="preserve">      其他网信事务支出</t>
  </si>
  <si>
    <t xml:space="preserve">    市场监督管理事务</t>
  </si>
  <si>
    <t xml:space="preserve">      其他市场监督管理事务</t>
  </si>
  <si>
    <t xml:space="preserve">    其他一般公共服务支出</t>
  </si>
  <si>
    <t xml:space="preserve">      其他一般公共服务支出</t>
  </si>
  <si>
    <t xml:space="preserve">  国防支出</t>
  </si>
  <si>
    <t xml:space="preserve">    国防动员</t>
  </si>
  <si>
    <t xml:space="preserve">      人民防空</t>
  </si>
  <si>
    <t xml:space="preserve">      民兵</t>
  </si>
  <si>
    <t xml:space="preserve">      其他国防动员支出</t>
  </si>
  <si>
    <t xml:space="preserve">  公共安全支出</t>
  </si>
  <si>
    <t xml:space="preserve">    公安</t>
  </si>
  <si>
    <t xml:space="preserve">      执法办案</t>
  </si>
  <si>
    <t xml:space="preserve">      特别业务</t>
  </si>
  <si>
    <t xml:space="preserve">    检察</t>
  </si>
  <si>
    <t xml:space="preserve">      其他检察支出</t>
  </si>
  <si>
    <t xml:space="preserve">    法院</t>
  </si>
  <si>
    <t xml:space="preserve">      其他法院支出</t>
  </si>
  <si>
    <t xml:space="preserve">    司法</t>
  </si>
  <si>
    <t xml:space="preserve">      基层司法业务</t>
  </si>
  <si>
    <t xml:space="preserve">      普法宣传</t>
  </si>
  <si>
    <t xml:space="preserve">      公共法律服务</t>
  </si>
  <si>
    <t xml:space="preserve">      国家统一法律职业资格考试</t>
  </si>
  <si>
    <t xml:space="preserve">      社区矫正</t>
  </si>
  <si>
    <t xml:space="preserve">      法制建设</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</si>
  <si>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</si>
  <si>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</si>
  <si>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</si>
  <si>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</si>
  <si>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</si>
  <si>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</si>
  <si>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</si>
  <si>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</si>
  <si>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</si>
  <si>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</si>
  <si>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</si>
  <si>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技校教育</t>
  </si>
  <si>
    <t xml:space="preserve">    成人教育</t>
  </si>
  <si>
    <t xml:space="preserve">      其他成人教育支出</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</si>
  <si>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</si>
  <si>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</si>
  <si>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</si>
  <si>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</si>
  <si>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</si>
  <si>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</si>
  <si>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城市中小学校舍建设</t>
  </si>
  <si>
    <t xml:space="preserve">      城市中小学教学设施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</si>
  <si>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</si>
  <si>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</si>
  <si>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</si>
  <si>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</si>
  <si>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</si>
  <si>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</si>
  <si>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</si>
  <si>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</si>
  <si>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</si>
  <si>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</si>
  <si>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</si>
  <si>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科学技术普及</t>
  </si>
  <si>
    <t xml:space="preserve">      科普活动</t>
  </si>
  <si>
    <t xml:space="preserve">    其他科学技术支出</t>
  </si>
  <si>
    <t xml:space="preserve">      其他科学技术支出</t>
  </si>
  <si>
    <t xml:space="preserve">  文化旅游体育与传媒支出</t>
  </si>
  <si>
    <t xml:space="preserve">    文化和旅游</t>
  </si>
  <si>
    <t xml:space="preserve">      图书馆</t>
  </si>
  <si>
    <t xml:space="preserve">      群众文化</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</si>
  <si>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</si>
  <si>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</si>
  <si>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</si>
  <si>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</si>
  <si>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</si>
  <si>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</si>
  <si>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其他文物支出</t>
  </si>
  <si>
    <t xml:space="preserve">    体育</t>
  </si>
  <si>
    <t xml:space="preserve">      运动项目管理</t>
  </si>
  <si>
    <t xml:space="preserve">      体育场馆</t>
  </si>
  <si>
    <t xml:space="preserve">      群众体育</t>
  </si>
  <si>
    <t xml:space="preserve">    新闻出版电影</t>
  </si>
  <si>
    <t xml:space="preserve">      出版发行</t>
  </si>
  <si>
    <t xml:space="preserve">      电影</t>
  </si>
  <si>
    <t xml:space="preserve">    广播电视</t>
  </si>
  <si>
    <t xml:space="preserve">      广播电视事务</t>
  </si>
  <si>
    <t xml:space="preserve">    其他文化旅游体育与传媒支出</t>
  </si>
  <si>
    <t xml:space="preserve">      文化产业发展专项支出</t>
  </si>
  <si>
    <t xml:space="preserve">      其他文化旅游体育与传媒支出</t>
  </si>
  <si>
    <t xml:space="preserve">  社会保障和就业支出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</si>
  <si>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</si>
  <si>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</si>
  <si>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</si>
  <si>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</si>
  <si>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</si>
  <si>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劳动关系和维权</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</si>
  <si>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</si>
  <si>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</si>
  <si>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</si>
  <si>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</si>
  <si>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</si>
  <si>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</si>
  <si>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</si>
  <si>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</si>
  <si>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</si>
  <si>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</si>
  <si>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</si>
  <si>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</si>
  <si>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</si>
  <si>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</si>
  <si>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</si>
  <si>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其他就业补助支出</t>
  </si>
  <si>
    <t xml:space="preserve">    抚恤</t>
  </si>
  <si>
    <t xml:space="preserve">      死亡抚恤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</si>
  <si>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</si>
  <si>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</si>
  <si>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</si>
  <si>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</si>
  <si>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</si>
  <si>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</si>
  <si>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</si>
  <si>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</si>
  <si>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</si>
  <si>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</si>
  <si>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</si>
  <si>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</si>
  <si>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</si>
  <si>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</si>
  <si>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</si>
  <si>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</si>
  <si>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</si>
  <si>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</si>
  <si>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</si>
  <si>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临时救助</t>
  </si>
  <si>
    <t xml:space="preserve">      临时救助支出</t>
  </si>
  <si>
    <t xml:space="preserve">    特困人员救助供养</t>
  </si>
  <si>
    <t xml:space="preserve">      城市特困人员救助供养支出</t>
  </si>
  <si>
    <t xml:space="preserve">    其他生活救助</t>
  </si>
  <si>
    <t xml:space="preserve">      其他城市生活救助</t>
  </si>
  <si>
    <t xml:space="preserve">    退役军人管理事务</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</si>
  <si>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</si>
  <si>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</si>
  <si>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</si>
  <si>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</si>
  <si>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</si>
  <si>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</si>
  <si>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</si>
  <si>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</si>
  <si>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</si>
  <si>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妇幼保健医院</t>
  </si>
  <si>
    <t xml:space="preserve">    基层医疗卫生机构</t>
  </si>
  <si>
    <t xml:space="preserve">      城市社区卫生机构</t>
  </si>
  <si>
    <t xml:space="preserve">      其他基层医疗卫生机构支出</t>
  </si>
  <si>
    <t xml:space="preserve">    公共卫生</t>
  </si>
  <si>
    <t xml:space="preserve">      疾病预防控制机构</t>
  </si>
  <si>
    <t xml:space="preserve">      卫生监督机构</t>
  </si>
  <si>
    <t xml:space="preserve">      精神卫生机构</t>
  </si>
  <si>
    <t xml:space="preserve">      基本公共卫生服务</t>
  </si>
  <si>
    <t xml:space="preserve">      重大公共卫生服务</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</si>
  <si>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</si>
  <si>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</si>
  <si>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</si>
  <si>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</si>
  <si>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</si>
  <si>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</si>
  <si>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</si>
  <si>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</si>
  <si>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</si>
  <si>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</si>
  <si>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</si>
  <si>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</si>
  <si>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</si>
  <si>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</si>
  <si>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</si>
  <si>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</si>
  <si>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</si>
  <si>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</si>
  <si>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</si>
  <si>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</si>
  <si>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</si>
  <si>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</si>
  <si>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</si>
  <si>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</si>
  <si>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</si>
  <si>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</si>
  <si>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</si>
  <si>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</si>
  <si>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</si>
  <si>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应对气候变化管理事务</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</si>
  <si>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</si>
  <si>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</si>
  <si>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</si>
  <si>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</si>
  <si>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</si>
  <si>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大气</t>
  </si>
  <si>
    <t xml:space="preserve">      水体</t>
  </si>
  <si>
    <t xml:space="preserve">      固体废弃物与化学品</t>
  </si>
  <si>
    <t xml:space="preserve">      土壤</t>
  </si>
  <si>
    <t xml:space="preserve">      其他污染防治支出</t>
  </si>
  <si>
    <t xml:space="preserve">    自然生态保护</t>
  </si>
  <si>
    <t xml:space="preserve">      农村环境保护</t>
  </si>
  <si>
    <t xml:space="preserve">    天然林保护</t>
  </si>
  <si>
    <t xml:space="preserve">      社会保险补助</t>
  </si>
  <si>
    <t xml:space="preserve">    能源节约利用</t>
  </si>
  <si>
    <t xml:space="preserve">      能源节约利用</t>
  </si>
  <si>
    <t xml:space="preserve">    污染减排</t>
  </si>
  <si>
    <t xml:space="preserve">      生态环境执法监察</t>
  </si>
  <si>
    <t xml:space="preserve">      其他污染减排支出</t>
  </si>
  <si>
    <t xml:space="preserve">  城乡社区支出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</si>
  <si>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</si>
  <si>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</si>
  <si>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</si>
  <si>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</si>
  <si>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</si>
  <si>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</si>
  <si>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</si>
  <si>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</si>
  <si>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</si>
  <si>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</si>
  <si>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</si>
  <si>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</si>
  <si>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</si>
  <si>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</si>
  <si>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</si>
  <si>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</si>
  <si>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科技转化与推广服务</t>
  </si>
  <si>
    <t xml:space="preserve">      病虫害控制</t>
  </si>
  <si>
    <t xml:space="preserve">      农产品质量安全</t>
  </si>
  <si>
    <t xml:space="preserve">      执法监管</t>
  </si>
  <si>
    <t xml:space="preserve">      行业业务管理</t>
  </si>
  <si>
    <t xml:space="preserve">      农业生产发展</t>
  </si>
  <si>
    <t xml:space="preserve">      农产品加工与促销</t>
  </si>
  <si>
    <t xml:space="preserve">      农业资源保护修复与利用</t>
  </si>
  <si>
    <t xml:space="preserve">      农田建设</t>
  </si>
  <si>
    <t xml:space="preserve">      其他农业农村支出</t>
  </si>
  <si>
    <t xml:space="preserve">    林业和草原</t>
  </si>
  <si>
    <t xml:space="preserve">      森林资源培育</t>
  </si>
  <si>
    <t xml:space="preserve">      森林资源管理</t>
  </si>
  <si>
    <t xml:space="preserve">      森林生态效益补偿</t>
  </si>
  <si>
    <t xml:space="preserve">      湿地保护</t>
  </si>
  <si>
    <t xml:space="preserve">      其他林业和草原支出</t>
  </si>
  <si>
    <t xml:space="preserve">    水利</t>
  </si>
  <si>
    <t xml:space="preserve">      水利工程建设</t>
  </si>
  <si>
    <t xml:space="preserve">      水利工程运行与维护</t>
  </si>
  <si>
    <t xml:space="preserve">      水资源节约管理与保护</t>
  </si>
  <si>
    <t xml:space="preserve">      防汛</t>
  </si>
  <si>
    <t xml:space="preserve">    扶贫</t>
  </si>
  <si>
    <t xml:space="preserve">      其他扶贫支出</t>
  </si>
  <si>
    <t xml:space="preserve">    农村综合改革</t>
  </si>
  <si>
    <t xml:space="preserve">      对村级公益事业建设的补助</t>
  </si>
  <si>
    <t xml:space="preserve">    普惠金融发展支出</t>
  </si>
  <si>
    <t xml:space="preserve">      创业担保贷款贴息</t>
  </si>
  <si>
    <t xml:space="preserve">  交通运输支出</t>
  </si>
  <si>
    <t xml:space="preserve">    公路水路运输</t>
  </si>
  <si>
    <t xml:space="preserve">      公路养护</t>
  </si>
  <si>
    <t xml:space="preserve">      公路和运输安全</t>
  </si>
  <si>
    <t xml:space="preserve">      公路运输管理</t>
  </si>
  <si>
    <t xml:space="preserve">      港口设施</t>
  </si>
  <si>
    <t xml:space="preserve">      航道维护</t>
  </si>
  <si>
    <t xml:space="preserve">      海事管理</t>
  </si>
  <si>
    <t xml:space="preserve">      其他公路水路运输支出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</si>
  <si>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</si>
  <si>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</si>
  <si>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</si>
  <si>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</si>
  <si>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资源勘探工业信息等支出</t>
  </si>
  <si>
    <t xml:space="preserve">    制造业</t>
  </si>
  <si>
    <t xml:space="preserve">      电气机械及器材制造业</t>
  </si>
  <si>
    <t xml:space="preserve">      其他制造业支出</t>
  </si>
  <si>
    <t xml:space="preserve">    工业和信息产业监管</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</si>
  <si>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</si>
  <si>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</si>
  <si>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</si>
  <si>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</si>
  <si>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</si>
  <si>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</si>
  <si>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</si>
  <si>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</si>
  <si>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</si>
  <si>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</si>
  <si>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</si>
  <si>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</si>
  <si>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</si>
  <si>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</si>
  <si>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金融支出</t>
  </si>
  <si>
    <t xml:space="preserve">    金融发展支出</t>
  </si>
  <si>
    <t xml:space="preserve">      其他金融发展支出</t>
  </si>
  <si>
    <t xml:space="preserve">  自然资源海洋气象等支出</t>
  </si>
  <si>
    <t xml:space="preserve">    自然资源事务</t>
  </si>
  <si>
    <t xml:space="preserve">      自然资源利用与保护</t>
  </si>
  <si>
    <t xml:space="preserve">      其他自然资源事务支出</t>
  </si>
  <si>
    <t xml:space="preserve">  住房保障支出</t>
  </si>
  <si>
    <t xml:space="preserve">    保障性安居工程支出</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</si>
  <si>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</si>
  <si>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</si>
  <si>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</si>
  <si>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</si>
  <si>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</si>
  <si>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</si>
  <si>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购房补贴</t>
  </si>
  <si>
    <t xml:space="preserve">    城乡社区住宅</t>
  </si>
  <si>
    <t xml:space="preserve">      公有住房建设和维修改造支出</t>
  </si>
  <si>
    <t xml:space="preserve">  粮油物资储备支出</t>
  </si>
  <si>
    <t xml:space="preserve">    重要商品储备</t>
  </si>
  <si>
    <t xml:space="preserve">      化肥储备</t>
  </si>
  <si>
    <t xml:space="preserve">  灾害防治及应急管理支出</t>
  </si>
  <si>
    <t xml:space="preserve">    应急管理事务</t>
  </si>
  <si>
    <t xml:space="preserve">      安全监管</t>
  </si>
  <si>
    <t xml:space="preserve">      应急救援</t>
  </si>
  <si>
    <t xml:space="preserve">      应急管理</t>
  </si>
  <si>
    <t xml:space="preserve">      其他应急管理支出</t>
  </si>
  <si>
    <t xml:space="preserve">    消防事务</t>
  </si>
  <si>
    <t xml:space="preserve">      其他消防事务支出</t>
  </si>
  <si>
    <t xml:space="preserve">    自然灾害防治</t>
  </si>
  <si>
    <t xml:space="preserve">      森林草原防灾减灾</t>
  </si>
  <si>
    <t xml:space="preserve">      其他自然灾害防治支出</t>
  </si>
  <si>
    <t xml:space="preserve">  债务付息支出</t>
  </si>
  <si>
    <t xml:space="preserve">    地方政府一般债务付息支出</t>
  </si>
  <si>
    <t xml:space="preserve">      地方政府一般债券付息支出</t>
  </si>
  <si>
    <t xml:space="preserve">  债务发行费用支出</t>
  </si>
  <si>
    <t xml:space="preserve">    地方政府一般债务发行费用支出</t>
  </si>
  <si>
    <t>表3</t>
  </si>
  <si>
    <t xml:space="preserve">2021年区本级一般公共预算转移支付支出执行表 </t>
  </si>
  <si>
    <t>（分地区）</t>
  </si>
  <si>
    <t>街镇</t>
  </si>
  <si>
    <t>一般性转移支付</t>
  </si>
  <si>
    <t>专项转移支付</t>
  </si>
  <si>
    <t>补助街镇合计</t>
  </si>
  <si>
    <t xml:space="preserve">  石马河街道办事处</t>
  </si>
  <si>
    <t xml:space="preserve">  大石坝街道办事处</t>
  </si>
  <si>
    <t xml:space="preserve">  观音桥街道街道办事处</t>
  </si>
  <si>
    <t xml:space="preserve">  华新街街道街道办事处</t>
  </si>
  <si>
    <t xml:space="preserve">  五里店街道街道办事处</t>
  </si>
  <si>
    <t xml:space="preserve">  江北城街道街道办事处</t>
  </si>
  <si>
    <t xml:space="preserve">  寸滩街道街道办事处</t>
  </si>
  <si>
    <t xml:space="preserve">  铁山坪街道街道办事处</t>
  </si>
  <si>
    <t xml:space="preserve">  郭家沱街道街道办事处</t>
  </si>
  <si>
    <t xml:space="preserve">  鱼嘴镇街道办事处</t>
  </si>
  <si>
    <t xml:space="preserve">  复盛镇街道办事处</t>
  </si>
  <si>
    <t xml:space="preserve">  五宝镇街道办事处</t>
  </si>
  <si>
    <t>表4</t>
  </si>
  <si>
    <t>（分项目）</t>
  </si>
  <si>
    <t>项    目</t>
  </si>
  <si>
    <r>
      <rPr>
        <sz val="10"/>
        <rFont val="Times New Roman"/>
        <charset val="134"/>
      </rPr>
      <t xml:space="preserve"> 1.</t>
    </r>
    <r>
      <rPr>
        <sz val="10"/>
        <rFont val="方正仿宋_GBK"/>
        <charset val="134"/>
      </rPr>
      <t>税收返还</t>
    </r>
  </si>
  <si>
    <r>
      <rPr>
        <sz val="10"/>
        <rFont val="Times New Roman"/>
        <charset val="134"/>
      </rPr>
      <t xml:space="preserve"> 2.</t>
    </r>
    <r>
      <rPr>
        <sz val="10"/>
        <rFont val="方正仿宋_GBK"/>
        <charset val="134"/>
      </rPr>
      <t>体制补助</t>
    </r>
  </si>
  <si>
    <r>
      <rPr>
        <sz val="10"/>
        <rFont val="Times New Roman"/>
        <charset val="134"/>
      </rPr>
      <t xml:space="preserve"> 3.</t>
    </r>
    <r>
      <rPr>
        <sz val="10"/>
        <rFont val="方正仿宋_GBK"/>
        <charset val="134"/>
      </rPr>
      <t>均衡性转移支付</t>
    </r>
  </si>
  <si>
    <r>
      <rPr>
        <sz val="10"/>
        <rFont val="Times New Roman"/>
        <charset val="134"/>
      </rPr>
      <t xml:space="preserve"> 4.</t>
    </r>
    <r>
      <rPr>
        <sz val="10"/>
        <rFont val="方正仿宋_GBK"/>
        <charset val="134"/>
      </rPr>
      <t>结算补助</t>
    </r>
  </si>
  <si>
    <r>
      <rPr>
        <sz val="10"/>
        <rFont val="Times New Roman"/>
        <charset val="134"/>
      </rPr>
      <t xml:space="preserve"> 5.</t>
    </r>
    <r>
      <rPr>
        <sz val="10"/>
        <rFont val="方正仿宋_GBK"/>
        <charset val="134"/>
      </rPr>
      <t>其他一般性转移支付</t>
    </r>
  </si>
  <si>
    <r>
      <rPr>
        <sz val="10"/>
        <rFont val="Times New Roman"/>
        <charset val="134"/>
      </rPr>
      <t xml:space="preserve">    6.</t>
    </r>
    <r>
      <rPr>
        <sz val="10"/>
        <rFont val="方正仿宋_GBK"/>
        <charset val="134"/>
      </rPr>
      <t>公共卫生服务补助资金</t>
    </r>
  </si>
  <si>
    <r>
      <rPr>
        <sz val="10"/>
        <rFont val="Times New Roman"/>
        <charset val="134"/>
      </rPr>
      <t xml:space="preserve">    7.</t>
    </r>
    <r>
      <rPr>
        <sz val="10"/>
        <rFont val="方正仿宋_GBK"/>
        <charset val="134"/>
      </rPr>
      <t>农村危房改造补助资金</t>
    </r>
  </si>
  <si>
    <r>
      <rPr>
        <sz val="10"/>
        <rFont val="Times New Roman"/>
        <charset val="134"/>
      </rPr>
      <t xml:space="preserve">    8.</t>
    </r>
    <r>
      <rPr>
        <sz val="10"/>
        <rFont val="方正仿宋_GBK"/>
        <charset val="134"/>
      </rPr>
      <t>城乡社区事务支出专项资金</t>
    </r>
  </si>
  <si>
    <r>
      <rPr>
        <sz val="10"/>
        <rFont val="Times New Roman"/>
        <charset val="134"/>
      </rPr>
      <t xml:space="preserve">    9.</t>
    </r>
    <r>
      <rPr>
        <sz val="10"/>
        <rFont val="方正仿宋_GBK"/>
        <charset val="134"/>
      </rPr>
      <t>学前教育发展资金</t>
    </r>
  </si>
  <si>
    <r>
      <rPr>
        <sz val="10"/>
        <rFont val="Times New Roman"/>
        <charset val="134"/>
      </rPr>
      <t xml:space="preserve">    10.</t>
    </r>
    <r>
      <rPr>
        <sz val="10"/>
        <rFont val="方正仿宋_GBK"/>
        <charset val="134"/>
      </rPr>
      <t>公共文化服务体系建设专项资金</t>
    </r>
  </si>
  <si>
    <r>
      <rPr>
        <sz val="10"/>
        <rFont val="Times New Roman"/>
        <charset val="134"/>
      </rPr>
      <t xml:space="preserve">    11.</t>
    </r>
    <r>
      <rPr>
        <sz val="10"/>
        <rFont val="方正仿宋_GBK"/>
        <charset val="134"/>
      </rPr>
      <t>基层政权建设补助资金</t>
    </r>
  </si>
  <si>
    <r>
      <rPr>
        <sz val="10"/>
        <rFont val="Times New Roman"/>
        <charset val="134"/>
      </rPr>
      <t xml:space="preserve">    12.</t>
    </r>
    <r>
      <rPr>
        <sz val="10"/>
        <rFont val="方正仿宋_GBK"/>
        <charset val="134"/>
      </rPr>
      <t>食品药品安全专项资金</t>
    </r>
  </si>
  <si>
    <r>
      <rPr>
        <sz val="10"/>
        <rFont val="Times New Roman"/>
        <charset val="134"/>
      </rPr>
      <t xml:space="preserve">    13.</t>
    </r>
    <r>
      <rPr>
        <sz val="10"/>
        <rFont val="方正仿宋_GBK"/>
        <charset val="134"/>
      </rPr>
      <t>民政管理事务补助资金</t>
    </r>
  </si>
  <si>
    <r>
      <rPr>
        <sz val="10"/>
        <rFont val="Times New Roman"/>
        <charset val="134"/>
      </rPr>
      <t xml:space="preserve">    14.</t>
    </r>
    <r>
      <rPr>
        <sz val="10"/>
        <rFont val="方正仿宋_GBK"/>
        <charset val="134"/>
      </rPr>
      <t>农业资源与生态保护资金</t>
    </r>
  </si>
  <si>
    <r>
      <rPr>
        <sz val="10"/>
        <rFont val="Times New Roman"/>
        <charset val="134"/>
      </rPr>
      <t xml:space="preserve">    15.</t>
    </r>
    <r>
      <rPr>
        <sz val="10"/>
        <rFont val="方正仿宋_GBK"/>
        <charset val="134"/>
      </rPr>
      <t>林业生态保护恢复资金</t>
    </r>
  </si>
  <si>
    <r>
      <rPr>
        <sz val="10"/>
        <rFont val="Times New Roman"/>
        <charset val="134"/>
      </rPr>
      <t xml:space="preserve">    16.</t>
    </r>
    <r>
      <rPr>
        <sz val="10"/>
        <rFont val="方正仿宋_GBK"/>
        <charset val="134"/>
      </rPr>
      <t>重点水利工程建设资金</t>
    </r>
  </si>
  <si>
    <r>
      <rPr>
        <sz val="10"/>
        <rFont val="Times New Roman"/>
        <charset val="134"/>
      </rPr>
      <t xml:space="preserve">    17.</t>
    </r>
    <r>
      <rPr>
        <sz val="10"/>
        <rFont val="方正仿宋_GBK"/>
        <charset val="134"/>
      </rPr>
      <t>江河湖库水系综合整治</t>
    </r>
  </si>
  <si>
    <r>
      <rPr>
        <sz val="10"/>
        <rFont val="Times New Roman"/>
        <charset val="134"/>
      </rPr>
      <t xml:space="preserve">    18.</t>
    </r>
    <r>
      <rPr>
        <sz val="10"/>
        <rFont val="方正仿宋_GBK"/>
        <charset val="134"/>
      </rPr>
      <t>自然资源利用与保护</t>
    </r>
  </si>
  <si>
    <r>
      <rPr>
        <sz val="10"/>
        <rFont val="Times New Roman"/>
        <charset val="134"/>
      </rPr>
      <t xml:space="preserve">    20.</t>
    </r>
    <r>
      <rPr>
        <sz val="10"/>
        <rFont val="方正仿宋_GBK"/>
        <charset val="134"/>
      </rPr>
      <t>社会保障和就业补助资金</t>
    </r>
  </si>
  <si>
    <t>注：1.本表中项目为区对街镇转移支付全部项目，包括年度中上级增加的转移支付项目。
    2.年度执行中由于上级转移支付增加，统筹上年结转等来源，区对街镇转移支付规模较年初有所增加。</t>
  </si>
  <si>
    <t>表5</t>
  </si>
  <si>
    <t>2021年区本级政府性基金预算收支执行表</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</si>
  <si>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</si>
  <si>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</si>
  <si>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</si>
  <si>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</si>
  <si>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</si>
  <si>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</si>
  <si>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</si>
  <si>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</si>
  <si>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</si>
  <si>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</si>
  <si>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</si>
  <si>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</si>
  <si>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</si>
  <si>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</si>
  <si>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</si>
  <si>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</si>
  <si>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</si>
  <si>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</si>
  <si>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</si>
  <si>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</si>
  <si>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</si>
  <si>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</si>
  <si>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t>
  </si>
  <si>
    <t>三、调入资金</t>
  </si>
  <si>
    <t xml:space="preserve">四、地方政府债务转贷收入 </t>
  </si>
  <si>
    <t xml:space="preserve">    地方政府其他债务还本支出
   </t>
  </si>
  <si>
    <t>五、结转下年</t>
  </si>
  <si>
    <t>五、上年结转</t>
  </si>
  <si>
    <t>注：1.本表直观反映2021年政府性基金预算收入与支出的平衡关系。
    2.收入总计（本级收入合计+转移性收入合计）=支出总计（本级支出合计+转移性支出合计）。</t>
  </si>
  <si>
    <t>表6</t>
  </si>
  <si>
    <t>2021年区本级政府性基金预算本级支出执行表</t>
  </si>
  <si>
    <t xml:space="preserve">    大中型水库移民后期扶持基金支出</t>
  </si>
  <si>
    <t xml:space="preserve">      移民补助</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</si>
  <si>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</si>
  <si>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</si>
  <si>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</si>
  <si>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</si>
  <si>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</si>
  <si>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</si>
  <si>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</si>
  <si>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</si>
  <si>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</si>
  <si>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</si>
  <si>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其他城市基础设施配套费安排的支出</t>
  </si>
  <si>
    <t xml:space="preserve">    三峡水库库区基金支出</t>
  </si>
  <si>
    <t xml:space="preserve">      解决移民遗留问题</t>
  </si>
  <si>
    <t xml:space="preserve">    国家重大水利工程建设基金安排的支出</t>
  </si>
  <si>
    <t xml:space="preserve">      三峡后续工作</t>
  </si>
  <si>
    <t xml:space="preserve">  其他支出</t>
  </si>
  <si>
    <t xml:space="preserve">    其他政府性基金及对应专项债务收入安排的支出</t>
  </si>
  <si>
    <t xml:space="preserve">      其他地方自行试点项目收益专项债券收入安排的支出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</si>
  <si>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</si>
  <si>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</si>
  <si>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</si>
  <si>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</si>
  <si>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</si>
  <si>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</si>
  <si>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</si>
  <si>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</si>
  <si>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</si>
  <si>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棚户区改造专项债券付息支出</t>
  </si>
  <si>
    <t xml:space="preserve">      其他地方自行试点项目收益专项债券付息支出</t>
  </si>
  <si>
    <t xml:space="preserve">    地方政府专项债务发行费用支出</t>
  </si>
  <si>
    <t xml:space="preserve">      国有土地使用权出让金债务发行费用支出</t>
  </si>
  <si>
    <t>注：本表详细反映2021年政府性基金预算本级支出情况，按《预算法》要求细化到功能分类项级科目。</t>
  </si>
  <si>
    <t>表7</t>
  </si>
  <si>
    <t xml:space="preserve">2021年区本级政府性基金转移支付支出执行表 </t>
  </si>
  <si>
    <r>
      <rPr>
        <sz val="10"/>
        <rFont val="Times New Roman"/>
        <charset val="134"/>
      </rPr>
      <t xml:space="preserve">  </t>
    </r>
    <r>
      <rPr>
        <sz val="10"/>
        <rFont val="方正仿宋_GBK"/>
        <charset val="134"/>
      </rPr>
      <t>华新街街道街道办事处</t>
    </r>
  </si>
  <si>
    <r>
      <rPr>
        <sz val="10"/>
        <rFont val="Times New Roman"/>
        <charset val="134"/>
      </rPr>
      <t xml:space="preserve">  </t>
    </r>
    <r>
      <rPr>
        <sz val="10"/>
        <rFont val="方正仿宋_GBK"/>
        <charset val="134"/>
      </rPr>
      <t>江北城街道街道办事处</t>
    </r>
  </si>
  <si>
    <r>
      <rPr>
        <sz val="10"/>
        <rFont val="Times New Roman"/>
        <charset val="134"/>
      </rPr>
      <t xml:space="preserve">  </t>
    </r>
    <r>
      <rPr>
        <sz val="10"/>
        <rFont val="方正仿宋_GBK"/>
        <charset val="134"/>
      </rPr>
      <t>铁山坪街道街道办事处</t>
    </r>
  </si>
  <si>
    <r>
      <rPr>
        <sz val="10"/>
        <rFont val="Times New Roman"/>
        <charset val="134"/>
      </rPr>
      <t xml:space="preserve">  </t>
    </r>
    <r>
      <rPr>
        <sz val="10"/>
        <rFont val="方正仿宋_GBK"/>
        <charset val="134"/>
      </rPr>
      <t>鱼嘴镇街道办事处</t>
    </r>
  </si>
  <si>
    <r>
      <rPr>
        <sz val="10"/>
        <rFont val="Times New Roman"/>
        <charset val="134"/>
      </rPr>
      <t xml:space="preserve">  </t>
    </r>
    <r>
      <rPr>
        <sz val="10"/>
        <rFont val="方正仿宋_GBK"/>
        <charset val="134"/>
      </rPr>
      <t>复盛镇街道办事处</t>
    </r>
  </si>
  <si>
    <r>
      <rPr>
        <sz val="10"/>
        <rFont val="Times New Roman"/>
        <charset val="134"/>
      </rPr>
      <t xml:space="preserve">  </t>
    </r>
    <r>
      <rPr>
        <sz val="10"/>
        <rFont val="方正仿宋_GBK"/>
        <charset val="134"/>
      </rPr>
      <t>五宝镇街道办事处</t>
    </r>
  </si>
  <si>
    <t>表8</t>
  </si>
  <si>
    <t xml:space="preserve">2021年区本级政府性基金预算转移支付执行表 </t>
  </si>
  <si>
    <t xml:space="preserve">  1.农村基础设施建设支出</t>
  </si>
  <si>
    <t xml:space="preserve">  2.征地和拆迁补偿支出</t>
  </si>
  <si>
    <t xml:space="preserve">  3.三峡水库库区基金支出</t>
  </si>
  <si>
    <t xml:space="preserve">  4.其他地方自行试点项目收益专项债券收入安排的支出</t>
  </si>
  <si>
    <t>表9</t>
  </si>
  <si>
    <t>2021年区本级国有资本经营预算收支执行表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</si>
  <si>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</si>
  <si>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</si>
  <si>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</si>
  <si>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</si>
  <si>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</si>
  <si>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</si>
  <si>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国有企业退休人员社会化管理补助支出</t>
  </si>
  <si>
    <t>四、其他国有资本经营预算收入</t>
  </si>
  <si>
    <t xml:space="preserve">      其他历史遗留及改革成本支出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</si>
  <si>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</si>
  <si>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</si>
  <si>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</si>
  <si>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</si>
  <si>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</si>
  <si>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</si>
  <si>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</si>
  <si>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</si>
  <si>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</si>
  <si>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</si>
  <si>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二、补助街镇</t>
  </si>
  <si>
    <t>三、结转下年</t>
  </si>
  <si>
    <t>注：1.本表直观反映2021年国有资本经营预算收入与支出的平衡关系。
    2.收入总计（本级收入合计+转移性收入合计）=支出总计（本级支出合计+转移性支出合计）。
    3.2021年国有资本经营预算未进行预算调整。
    4.2021年市级共下达我区国有资本经营预算转移支付400万元，其中，区级留用400万元。</t>
  </si>
  <si>
    <t>表10</t>
  </si>
  <si>
    <t>2021年全区社会保险基金预算收支执行表</t>
  </si>
  <si>
    <t>执行数
为调整
预算数的%</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</si>
  <si>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</si>
  <si>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</si>
  <si>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</si>
  <si>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</si>
  <si>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</si>
  <si>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</si>
  <si>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</si>
  <si>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</si>
  <si>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</si>
  <si>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</si>
  <si>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</si>
  <si>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</si>
  <si>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</si>
  <si>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</si>
  <si>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</si>
  <si>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</si>
  <si>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</si>
  <si>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</si>
  <si>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表11</t>
  </si>
  <si>
    <t>2021年全区社会保险基金预算结余执行表</t>
  </si>
  <si>
    <t>2020年决算数</t>
  </si>
  <si>
    <t>2021年执行数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</si>
  <si>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</si>
  <si>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</si>
  <si>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</si>
  <si>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</si>
  <si>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</si>
  <si>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</si>
  <si>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</si>
  <si>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</si>
  <si>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</si>
  <si>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</si>
  <si>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</si>
  <si>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</si>
  <si>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</si>
  <si>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</si>
  <si>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</si>
  <si>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</si>
  <si>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</si>
  <si>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表12</t>
  </si>
  <si>
    <t xml:space="preserve">2022年区本级一般公共预算收支预算表 </t>
  </si>
  <si>
    <t>预算数为上年执行数的%</t>
  </si>
  <si>
    <t>预算数为上年预算数的%</t>
  </si>
  <si>
    <t xml:space="preserve">    国有资源（资产）有偿使用收入</t>
  </si>
  <si>
    <t xml:space="preserve">    政府住房基金收入</t>
  </si>
  <si>
    <t>三、地方政府债务还本支出</t>
  </si>
  <si>
    <t xml:space="preserve">    地方政府债券还本支出(再融资）</t>
  </si>
  <si>
    <t>五、地方政府债务转贷收入</t>
  </si>
  <si>
    <t xml:space="preserve">    地方政府向国际组织借款还本支出</t>
  </si>
  <si>
    <t>注：1.本表直观反映2022年一般公共预算收入与支出的平衡关系。
    2.收入总计（本级收入合计+转移性收入合计）=支出总计（本级支出合计+转移性支出合计）。</t>
  </si>
  <si>
    <t>表13</t>
  </si>
  <si>
    <t xml:space="preserve">2022年区本级一般公共预算本级支出预算表 </t>
  </si>
  <si>
    <t>预  算  数</t>
  </si>
  <si>
    <t>一般公共服务支出</t>
  </si>
  <si>
    <t>人大事务</t>
  </si>
  <si>
    <t>行政运行</t>
  </si>
  <si>
    <t>一般行政管理事务</t>
  </si>
  <si>
    <t>人大会议</t>
  </si>
  <si>
    <t>人大监督</t>
  </si>
  <si>
    <t>人大代表履职能力提升</t>
  </si>
  <si>
    <t>代表工作</t>
  </si>
  <si>
    <t>人大信访工作</t>
  </si>
  <si>
    <t>事业运行</t>
  </si>
  <si>
    <t>其他人大事务支出</t>
  </si>
  <si>
    <t>政协事务</t>
  </si>
  <si>
    <t xml:space="preserve">  一般行政管理事务</t>
  </si>
  <si>
    <t>政协会议</t>
  </si>
  <si>
    <t>参政议政</t>
  </si>
  <si>
    <t>其他政协事务支出</t>
  </si>
  <si>
    <t>政府办公厅（室）及相关机构事务</t>
  </si>
  <si>
    <t>专项业务及机关事务管理</t>
  </si>
  <si>
    <t xml:space="preserve">  政务公开审批</t>
  </si>
  <si>
    <t>信访事务</t>
  </si>
  <si>
    <t>其他政府办公厅（室）及相关机构事务支出</t>
  </si>
  <si>
    <t>发展与改革事务</t>
  </si>
  <si>
    <t>战略规划与实施</t>
  </si>
  <si>
    <t>日常经济运行调节</t>
  </si>
  <si>
    <t>社会事业发展规划</t>
  </si>
  <si>
    <t>物价管理</t>
  </si>
  <si>
    <t xml:space="preserve">  事业运行</t>
  </si>
  <si>
    <t>其他发展与改革事务支出</t>
  </si>
  <si>
    <t>统计信息事务</t>
  </si>
  <si>
    <t>专项统计业务</t>
  </si>
  <si>
    <t>统计管理</t>
  </si>
  <si>
    <t>专项普查活动</t>
  </si>
  <si>
    <t>统计抽样调查</t>
  </si>
  <si>
    <t>财政事务</t>
  </si>
  <si>
    <t xml:space="preserve">  预算改革业务</t>
  </si>
  <si>
    <t>财政国库业务</t>
  </si>
  <si>
    <t>财政监察</t>
  </si>
  <si>
    <t>信息化建设</t>
  </si>
  <si>
    <t>其他财政事务支出</t>
  </si>
  <si>
    <t>税收事务</t>
  </si>
  <si>
    <t>税收业务</t>
  </si>
  <si>
    <t>审计事务</t>
  </si>
  <si>
    <t xml:space="preserve">  审计业务</t>
  </si>
  <si>
    <t>纪检监察事务</t>
  </si>
  <si>
    <t>巡视工作</t>
  </si>
  <si>
    <t>其他纪检监察事务支出</t>
  </si>
  <si>
    <t>商贸事务</t>
  </si>
  <si>
    <t>招商引资</t>
  </si>
  <si>
    <t>其他商贸事务支出</t>
  </si>
  <si>
    <t>知识产权事务</t>
  </si>
  <si>
    <t>其他知识产权事务支出</t>
  </si>
  <si>
    <t>港澳台事务</t>
  </si>
  <si>
    <t>其他港澳台事务支出</t>
  </si>
  <si>
    <t>档案事务</t>
  </si>
  <si>
    <t>档案馆</t>
  </si>
  <si>
    <t>民主党派及工商联事务</t>
  </si>
  <si>
    <t>其他民主党派及工商联事务支出</t>
  </si>
  <si>
    <t>群众团体事务</t>
  </si>
  <si>
    <t>工会事务</t>
  </si>
  <si>
    <t>其他群众团体事务支出</t>
  </si>
  <si>
    <t>党委办公厅（室）及相关机构事务</t>
  </si>
  <si>
    <t>其他党委办公厅（室）及相关机构事务支出</t>
  </si>
  <si>
    <t>组织事务</t>
  </si>
  <si>
    <t>宣传事务</t>
  </si>
  <si>
    <t xml:space="preserve">  行政运行</t>
  </si>
  <si>
    <t>其他宣传事务支出</t>
  </si>
  <si>
    <t>统战事务</t>
  </si>
  <si>
    <t>宗教事务</t>
  </si>
  <si>
    <t>其他统战事务支出</t>
  </si>
  <si>
    <t>其他共产党事务支出</t>
  </si>
  <si>
    <t>网信事务</t>
  </si>
  <si>
    <t xml:space="preserve">  其他网信事务支出</t>
  </si>
  <si>
    <t>市场监督管理事务</t>
  </si>
  <si>
    <t>市场主体管理</t>
  </si>
  <si>
    <t>药品事务</t>
  </si>
  <si>
    <t>食品安全监管</t>
  </si>
  <si>
    <t>其他一般公共服务支出</t>
  </si>
  <si>
    <t>外交支出</t>
  </si>
  <si>
    <t>国防支出</t>
  </si>
  <si>
    <t>国防动员</t>
  </si>
  <si>
    <t>兵役征集</t>
  </si>
  <si>
    <t>人民防空</t>
  </si>
  <si>
    <t>民兵</t>
  </si>
  <si>
    <t>其他国防支出</t>
  </si>
  <si>
    <t>公共安全支出</t>
  </si>
  <si>
    <t>武装警察部队</t>
  </si>
  <si>
    <t>公安</t>
  </si>
  <si>
    <t>执法办案</t>
  </si>
  <si>
    <t>特别业务</t>
  </si>
  <si>
    <t>检察</t>
  </si>
  <si>
    <t>检察监督</t>
  </si>
  <si>
    <t>法院</t>
  </si>
  <si>
    <t>案件审判</t>
  </si>
  <si>
    <t>司法</t>
  </si>
  <si>
    <t xml:space="preserve">  基层司法业务</t>
  </si>
  <si>
    <t>普法宣传</t>
  </si>
  <si>
    <t>律师管理</t>
  </si>
  <si>
    <t>公共法律服务</t>
  </si>
  <si>
    <t>国家统一法律职业资格考试</t>
  </si>
  <si>
    <t>社区矫正</t>
  </si>
  <si>
    <t>法治建设</t>
  </si>
  <si>
    <t>其他公共安全支出</t>
  </si>
  <si>
    <t xml:space="preserve">  其他公共安全支出</t>
  </si>
  <si>
    <t>教育支出</t>
  </si>
  <si>
    <t>教育管理事务</t>
  </si>
  <si>
    <t>其他教育管理事务支出</t>
  </si>
  <si>
    <t>普通教育</t>
  </si>
  <si>
    <t>学前教育</t>
  </si>
  <si>
    <t>小学教育</t>
  </si>
  <si>
    <t>初中教育</t>
  </si>
  <si>
    <t>高中教育</t>
  </si>
  <si>
    <t>其他普通教育支出</t>
  </si>
  <si>
    <t>职业教育</t>
  </si>
  <si>
    <t xml:space="preserve">  中等职业教育</t>
  </si>
  <si>
    <t>成人教育</t>
  </si>
  <si>
    <t>其他成人教育支出</t>
  </si>
  <si>
    <t>特殊教育</t>
  </si>
  <si>
    <t>特殊学校教育</t>
  </si>
  <si>
    <t>进修与培训</t>
  </si>
  <si>
    <t>教师进修</t>
  </si>
  <si>
    <t xml:space="preserve">  干部教育</t>
  </si>
  <si>
    <t>教育费附加安排的支出</t>
  </si>
  <si>
    <t>城市中小学校舍建设</t>
  </si>
  <si>
    <t>城市中小学教学设施</t>
  </si>
  <si>
    <t>其他教育费附加安排的支出</t>
  </si>
  <si>
    <t>其他教育支出</t>
  </si>
  <si>
    <t>科学技术支出</t>
  </si>
  <si>
    <t>科学技术管理事务</t>
  </si>
  <si>
    <t>其他科学技术管理事务支出</t>
  </si>
  <si>
    <t>技术研究与开发</t>
  </si>
  <si>
    <t>科技成果转化与扩散</t>
  </si>
  <si>
    <t xml:space="preserve">  其他技术研究与开发支出</t>
  </si>
  <si>
    <t>科技条件与服务</t>
  </si>
  <si>
    <t>技术创新服务体系</t>
  </si>
  <si>
    <t>科学技术普及</t>
  </si>
  <si>
    <t>科普活动</t>
  </si>
  <si>
    <t>其他科学技术普及支出</t>
  </si>
  <si>
    <t>科技交流与合作</t>
  </si>
  <si>
    <t>其他科技交流与合作支出</t>
  </si>
  <si>
    <t>文化旅游体育与传媒支出</t>
  </si>
  <si>
    <t>文化和旅游</t>
  </si>
  <si>
    <t>图书馆</t>
  </si>
  <si>
    <t>文化活动</t>
  </si>
  <si>
    <t xml:space="preserve">  群众文化</t>
  </si>
  <si>
    <t>旅游宣传</t>
  </si>
  <si>
    <t>文化和旅游管理事务</t>
  </si>
  <si>
    <t>其他文化和旅游支出</t>
  </si>
  <si>
    <t>文物</t>
  </si>
  <si>
    <t>文物保护</t>
  </si>
  <si>
    <t>体育</t>
  </si>
  <si>
    <t>运动项目管理</t>
  </si>
  <si>
    <t>体育竞赛</t>
  </si>
  <si>
    <t>体育训练</t>
  </si>
  <si>
    <t xml:space="preserve">  体育场馆</t>
  </si>
  <si>
    <t>群众体育</t>
  </si>
  <si>
    <t>其他体育支出</t>
  </si>
  <si>
    <t>新闻出版电影</t>
  </si>
  <si>
    <t>出版发行</t>
  </si>
  <si>
    <t>电影</t>
  </si>
  <si>
    <t>广播电视</t>
  </si>
  <si>
    <t>广播电视事务</t>
  </si>
  <si>
    <t>其他文化旅游体育与传媒支出</t>
  </si>
  <si>
    <t>宣传文化发展专项支出</t>
  </si>
  <si>
    <t>社会保障和就业支出</t>
  </si>
  <si>
    <t>人力资源和社会保障管理事务</t>
  </si>
  <si>
    <t>劳动保障监察</t>
  </si>
  <si>
    <t>就业管理事务</t>
  </si>
  <si>
    <t>社会保险业务管理事务</t>
  </si>
  <si>
    <t>社会保险经办机构</t>
  </si>
  <si>
    <t xml:space="preserve">  劳动关系和维权</t>
  </si>
  <si>
    <t>引进人才费用</t>
  </si>
  <si>
    <t xml:space="preserve">    其他人力资源和社会保障管理事务支出</t>
  </si>
  <si>
    <t>民政管理事务</t>
  </si>
  <si>
    <t>社会组织管理</t>
  </si>
  <si>
    <t>行政区划和地名管理</t>
  </si>
  <si>
    <t>基层政权建设和社区治理</t>
  </si>
  <si>
    <t>其他民政管理事务支出</t>
  </si>
  <si>
    <t>行政事业单位养老支出</t>
  </si>
  <si>
    <t xml:space="preserve">  行政单位离退休</t>
  </si>
  <si>
    <t>事业单位离退休</t>
  </si>
  <si>
    <t>离退休人员管理机构</t>
  </si>
  <si>
    <t xml:space="preserve">  机关事业单位基本养老保险缴费支出</t>
  </si>
  <si>
    <t>机关事业单位职业年金缴费支出</t>
  </si>
  <si>
    <t>其他行政事业单位养老支出</t>
  </si>
  <si>
    <t>就业补助</t>
  </si>
  <si>
    <t>其他就业补助支出</t>
  </si>
  <si>
    <t>抚恤</t>
  </si>
  <si>
    <t>死亡抚恤</t>
  </si>
  <si>
    <t>其他优抚支出</t>
  </si>
  <si>
    <t>退役安置</t>
  </si>
  <si>
    <t>退役士兵安置</t>
  </si>
  <si>
    <t>军队移交政府的离退休人员安置</t>
  </si>
  <si>
    <t>军队移交政府离退休干部管理机构</t>
  </si>
  <si>
    <t xml:space="preserve">  军队转业干部安置</t>
  </si>
  <si>
    <t>其他退役安置支出</t>
  </si>
  <si>
    <t>社会福利</t>
  </si>
  <si>
    <t>儿童福利</t>
  </si>
  <si>
    <t>老年福利</t>
  </si>
  <si>
    <t>殡葬</t>
  </si>
  <si>
    <t>养老服务</t>
  </si>
  <si>
    <t xml:space="preserve">  其他社会福利支出</t>
  </si>
  <si>
    <t>残疾人事业</t>
  </si>
  <si>
    <t>残疾人康复</t>
  </si>
  <si>
    <t>残疾人就业</t>
  </si>
  <si>
    <t>残疾人体育</t>
  </si>
  <si>
    <t xml:space="preserve">  残疾人生活和护理补贴</t>
  </si>
  <si>
    <t>其他残疾人事业支出</t>
  </si>
  <si>
    <t>最低生活保障</t>
  </si>
  <si>
    <t xml:space="preserve">    城市最低生活保障金支出</t>
  </si>
  <si>
    <t>临时救助</t>
  </si>
  <si>
    <t>流浪乞讨人员救助支出</t>
  </si>
  <si>
    <t>特困人员救助供养</t>
  </si>
  <si>
    <t>城市特困人员救助供养支出</t>
  </si>
  <si>
    <t>其他生活救助</t>
  </si>
  <si>
    <t>其他城市生活救助</t>
  </si>
  <si>
    <t>财政对基本养老保险基金的补助</t>
  </si>
  <si>
    <t>财政对城乡居民基本养老保险基金的补助</t>
  </si>
  <si>
    <t>财政对其他基本养老保险基金的补助</t>
  </si>
  <si>
    <t>退役军人管理事务</t>
  </si>
  <si>
    <t>机关服务</t>
  </si>
  <si>
    <t>其他退役军人事务管理支出</t>
  </si>
  <si>
    <t>其他社会保障和就业支出</t>
  </si>
  <si>
    <t xml:space="preserve">  其他社会保障和就业支出</t>
  </si>
  <si>
    <t>卫生健康支出</t>
  </si>
  <si>
    <t>卫生健康管理事务</t>
  </si>
  <si>
    <t>其他卫生健康管理事务支出</t>
  </si>
  <si>
    <t>公立医院</t>
  </si>
  <si>
    <t>综合医院</t>
  </si>
  <si>
    <t>中医（民族）医院</t>
  </si>
  <si>
    <t xml:space="preserve">  妇幼保健医院</t>
  </si>
  <si>
    <t>基层医疗卫生机构</t>
  </si>
  <si>
    <t>城市社区卫生机构</t>
  </si>
  <si>
    <t>其他基层医疗卫生机构支出</t>
  </si>
  <si>
    <t>公共卫生</t>
  </si>
  <si>
    <t>疾病预防控制机构</t>
  </si>
  <si>
    <t>卫生监督机构</t>
  </si>
  <si>
    <t>精神卫生机构</t>
  </si>
  <si>
    <t>基本公共卫生服务</t>
  </si>
  <si>
    <t>重大公共卫生服务</t>
  </si>
  <si>
    <t>其他公共卫生支出</t>
  </si>
  <si>
    <t>中医药</t>
  </si>
  <si>
    <t>中医（民族医）药专项</t>
  </si>
  <si>
    <t>计划生育事务</t>
  </si>
  <si>
    <t>计划生育机构</t>
  </si>
  <si>
    <t>计划生育服务</t>
  </si>
  <si>
    <t>行政事业单位医疗</t>
  </si>
  <si>
    <t xml:space="preserve">  行政单位医疗</t>
  </si>
  <si>
    <t>事业单位医疗</t>
  </si>
  <si>
    <t xml:space="preserve">  其他行政事业单位医疗支出</t>
  </si>
  <si>
    <t>财政对基本医疗保险基金的补助</t>
  </si>
  <si>
    <t>财政对城乡居民基本医疗保险基金的补助</t>
  </si>
  <si>
    <t>医疗救助</t>
  </si>
  <si>
    <t>城乡医疗救助</t>
  </si>
  <si>
    <t>优抚对象医疗</t>
  </si>
  <si>
    <t>优抚对象医疗补助</t>
  </si>
  <si>
    <t>医疗保障管理事务</t>
  </si>
  <si>
    <t>医疗保障政策管理</t>
  </si>
  <si>
    <t>医疗保障经办事务</t>
  </si>
  <si>
    <t>其他医疗保障管理事务支出</t>
  </si>
  <si>
    <t>老龄卫生健康事务</t>
  </si>
  <si>
    <t>其他卫生健康支出</t>
  </si>
  <si>
    <t>节能环保支出</t>
  </si>
  <si>
    <t>环境保护管理事务</t>
  </si>
  <si>
    <t>生态环境保护宣传</t>
  </si>
  <si>
    <t>生态环境保护行政许可</t>
  </si>
  <si>
    <t>应对气候变化管理事务</t>
  </si>
  <si>
    <t>其他环境保护管理事务支出</t>
  </si>
  <si>
    <t>环境监测与监察</t>
  </si>
  <si>
    <t>建设项目环评审查与监督</t>
  </si>
  <si>
    <t>其他环境监测与监察支出</t>
  </si>
  <si>
    <t>污染防治</t>
  </si>
  <si>
    <t xml:space="preserve">  大气</t>
  </si>
  <si>
    <t>水体</t>
  </si>
  <si>
    <t>土壤</t>
  </si>
  <si>
    <t>其他污染防治支出</t>
  </si>
  <si>
    <t>自然生态保护</t>
  </si>
  <si>
    <t>农村环境保护</t>
  </si>
  <si>
    <t>天然林保护</t>
  </si>
  <si>
    <t>社会保险补助</t>
  </si>
  <si>
    <t>能源节约利用</t>
  </si>
  <si>
    <t>污染减排</t>
  </si>
  <si>
    <t>生态环境执法监察</t>
  </si>
  <si>
    <t>其他节能环保支出</t>
  </si>
  <si>
    <t>城乡社区支出</t>
  </si>
  <si>
    <t>城乡社区管理事务</t>
  </si>
  <si>
    <t xml:space="preserve">     一般行政管理事务</t>
  </si>
  <si>
    <t xml:space="preserve">   城管执法</t>
  </si>
  <si>
    <t>工程建设管理</t>
  </si>
  <si>
    <t>住宅建设与房地产市场监管</t>
  </si>
  <si>
    <t>其他城乡社区管理事务支出</t>
  </si>
  <si>
    <t>城乡社区公共设施</t>
  </si>
  <si>
    <t>其他城乡社区公共设施支出</t>
  </si>
  <si>
    <t>城乡社区环境卫生</t>
  </si>
  <si>
    <t>建设市场管理与监督</t>
  </si>
  <si>
    <t>其他城乡社区支出</t>
  </si>
  <si>
    <t xml:space="preserve">  其他城乡社区支出</t>
  </si>
  <si>
    <t>农林水支出</t>
  </si>
  <si>
    <t>农业农村</t>
  </si>
  <si>
    <t>科技转化与推广服务</t>
  </si>
  <si>
    <t xml:space="preserve">  病虫害控制</t>
  </si>
  <si>
    <t>农产品质量安全</t>
  </si>
  <si>
    <t>执法监管</t>
  </si>
  <si>
    <t>农业生产发展</t>
  </si>
  <si>
    <t xml:space="preserve">  农村合作经济</t>
  </si>
  <si>
    <t>农产品加工与促销</t>
  </si>
  <si>
    <t>农业资源保护修复与利用</t>
  </si>
  <si>
    <t>渔业发展</t>
  </si>
  <si>
    <t>农田建设</t>
  </si>
  <si>
    <t xml:space="preserve">  其他农业农村支出</t>
  </si>
  <si>
    <t>林业和草原</t>
  </si>
  <si>
    <t>森林资源培育</t>
  </si>
  <si>
    <t>森林资源管理</t>
  </si>
  <si>
    <t>森林生态效益补偿</t>
  </si>
  <si>
    <t xml:space="preserve">  湿地保护</t>
  </si>
  <si>
    <t>其他林业和草原支出</t>
  </si>
  <si>
    <t>水利</t>
  </si>
  <si>
    <t>水利工程建设</t>
  </si>
  <si>
    <t>水利工程运行与维护</t>
  </si>
  <si>
    <t>水资源节约管理与保护</t>
  </si>
  <si>
    <t xml:space="preserve">  防汛</t>
  </si>
  <si>
    <t>巩固脱贫衔接乡村振兴</t>
  </si>
  <si>
    <t>农村基础设施建设</t>
  </si>
  <si>
    <t>其他巩固脱贫衔接乡村振兴支出</t>
  </si>
  <si>
    <t>农村综合改革</t>
  </si>
  <si>
    <t>对村级公益事业建设的补助</t>
  </si>
  <si>
    <t>普惠金融发展支出</t>
  </si>
  <si>
    <t>创业担保贷款贴息及奖补</t>
  </si>
  <si>
    <t>交通运输支出</t>
  </si>
  <si>
    <t>公路水路运输</t>
  </si>
  <si>
    <t>公路养护</t>
  </si>
  <si>
    <t>公路和运输安全</t>
  </si>
  <si>
    <t>公路运输管理</t>
  </si>
  <si>
    <t xml:space="preserve">     港口设施</t>
  </si>
  <si>
    <t xml:space="preserve">   航道维护</t>
  </si>
  <si>
    <t>其他公路水路运输支出</t>
  </si>
  <si>
    <t>邮政业支出</t>
  </si>
  <si>
    <t>邮政普遍服务与特殊服务</t>
  </si>
  <si>
    <t>车辆购置税支出</t>
  </si>
  <si>
    <t>车辆购置税用于农村公路建设支出</t>
  </si>
  <si>
    <t>资源勘探工业信息等支出</t>
  </si>
  <si>
    <t>工业和信息产业监管</t>
  </si>
  <si>
    <t>工程建设及运行维护</t>
  </si>
  <si>
    <t>产业发展</t>
  </si>
  <si>
    <t>其他工业和信息产业监管支出</t>
  </si>
  <si>
    <t>国有资产监管</t>
  </si>
  <si>
    <t>其他国有资产监管支出</t>
  </si>
  <si>
    <t>支持中小企业发展和管理支出</t>
  </si>
  <si>
    <t>中小企业发展专项</t>
  </si>
  <si>
    <t>其他支持中小企业发展和管理支出</t>
  </si>
  <si>
    <t>商业服务业等支出</t>
  </si>
  <si>
    <t>商业流通事务</t>
  </si>
  <si>
    <t>其他商业流通事务支出</t>
  </si>
  <si>
    <t>涉外发展服务支出</t>
  </si>
  <si>
    <t>其他涉外发展服务支出</t>
  </si>
  <si>
    <t>金融支出</t>
  </si>
  <si>
    <t>金融部门监管支出</t>
  </si>
  <si>
    <t>金融服务</t>
  </si>
  <si>
    <t>金融发展支出</t>
  </si>
  <si>
    <t>其他金融发展支出</t>
  </si>
  <si>
    <t>援助其他地区支出</t>
  </si>
  <si>
    <t>自然资源海洋气象等支出</t>
  </si>
  <si>
    <t>自然资源事务</t>
  </si>
  <si>
    <t xml:space="preserve">  地质矿产资源与环境调查</t>
  </si>
  <si>
    <t>其他自然资源事务支出</t>
  </si>
  <si>
    <t>其他自然资源海洋气象等支出</t>
  </si>
  <si>
    <t>住房保障支出</t>
  </si>
  <si>
    <t>保障性安居工程支出</t>
  </si>
  <si>
    <t>廉租住房</t>
  </si>
  <si>
    <t>棚户区改造</t>
  </si>
  <si>
    <t>公共租赁住房</t>
  </si>
  <si>
    <t>保障性住房租金补贴</t>
  </si>
  <si>
    <t>老旧小区改造</t>
  </si>
  <si>
    <t>住房租赁市场发展</t>
  </si>
  <si>
    <t xml:space="preserve">  其他保障性安居工程支出</t>
  </si>
  <si>
    <t>住房改革支出</t>
  </si>
  <si>
    <t>住房公积金</t>
  </si>
  <si>
    <t>购房补贴</t>
  </si>
  <si>
    <t>城乡社区住宅</t>
  </si>
  <si>
    <t>公有住房建设和维修改造支出</t>
  </si>
  <si>
    <t>其他城乡社区住宅支出</t>
  </si>
  <si>
    <t>粮油物资储备支出</t>
  </si>
  <si>
    <t>重要商品储备</t>
  </si>
  <si>
    <t>化肥储备</t>
  </si>
  <si>
    <t>灾害防治及应急管理支出</t>
  </si>
  <si>
    <t>应急管理事务</t>
  </si>
  <si>
    <t>灾害风险防治</t>
  </si>
  <si>
    <t>安全监管</t>
  </si>
  <si>
    <t xml:space="preserve">  应急救援</t>
  </si>
  <si>
    <t>应急管理</t>
  </si>
  <si>
    <t>消防救援事务</t>
  </si>
  <si>
    <t>消防应急救援</t>
  </si>
  <si>
    <t>自然灾害防治</t>
  </si>
  <si>
    <t>地质灾害防治</t>
  </si>
  <si>
    <t>其他自然灾害防治支出</t>
  </si>
  <si>
    <t>自然灾害救灾及恢复重建支出</t>
  </si>
  <si>
    <t>自然灾害救灾补助</t>
  </si>
  <si>
    <t>其他灾害防治及应急管理支出</t>
  </si>
  <si>
    <t>其他自然灾害救灾及恢复重建支出</t>
  </si>
  <si>
    <t>预备费</t>
  </si>
  <si>
    <t>其他支出</t>
  </si>
  <si>
    <t>年初预留</t>
  </si>
  <si>
    <t>债务付息支出</t>
  </si>
  <si>
    <t>地方政府一般债务付息支出</t>
  </si>
  <si>
    <t>地方政府一般债券付息支出</t>
  </si>
  <si>
    <t>债务发行费用支出</t>
  </si>
  <si>
    <t>地方政府一般债务发行费用支出</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</si>
  <si>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</si>
  <si>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</si>
  <si>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</si>
  <si>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</si>
  <si>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</si>
  <si>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</si>
  <si>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</si>
  <si>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</si>
  <si>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</si>
  <si>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医疗卫生与计划生育支出</t>
  </si>
  <si>
    <t>国土海洋气象等支出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</si>
  <si>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</si>
  <si>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</si>
  <si>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2022年区本级一般公共预算本级基本支出预算表 </t>
  </si>
  <si>
    <t>（按经济分类科目）</t>
  </si>
  <si>
    <t xml:space="preserve">           支       出</t>
  </si>
  <si>
    <t>本级基本支出合计</t>
  </si>
  <si>
    <t>一、机关工资福利支出</t>
  </si>
  <si>
    <t>工资奖金津补贴</t>
  </si>
  <si>
    <t>社会保障缴费</t>
  </si>
  <si>
    <t>其他工资福利支出</t>
  </si>
  <si>
    <t>二、机关商品和服务支出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</si>
  <si>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</si>
  <si>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</si>
  <si>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</si>
  <si>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</si>
  <si>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</si>
  <si>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</si>
  <si>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</si>
  <si>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</si>
  <si>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</si>
  <si>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</si>
  <si>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三、机关资本性支出（一）</t>
  </si>
  <si>
    <t>设备购置</t>
  </si>
  <si>
    <t>四、对事业单位经常性补助</t>
  </si>
  <si>
    <t>工资福利支出</t>
  </si>
  <si>
    <t>商品和服务支出</t>
  </si>
  <si>
    <t>五、对事业单位资本性补助</t>
  </si>
  <si>
    <t>资本性支出（一）</t>
  </si>
  <si>
    <t>六、对个人和家庭的补助</t>
  </si>
  <si>
    <t>社会福利和救助</t>
  </si>
  <si>
    <t>离退休费</t>
  </si>
  <si>
    <t>其他对个人和家庭补助</t>
  </si>
  <si>
    <t>注：1.本表按照新的“政府预算支出经济分类科目” 将区本级基本支出细化到款级科目。 
    2.本表的本级基本支出合计数与表13的本级基本支出合计数相等。</t>
  </si>
  <si>
    <t>表16</t>
  </si>
  <si>
    <t xml:space="preserve">2022年区本级一般公共预算转移支付支出预算表 </t>
  </si>
  <si>
    <t>转移支付合计</t>
  </si>
  <si>
    <t>石马河街道办事处</t>
  </si>
  <si>
    <t>大石坝街道办事处</t>
  </si>
  <si>
    <t>观音桥街道街道办事处</t>
  </si>
  <si>
    <t>华新街街道街道办事处</t>
  </si>
  <si>
    <t>五里店街道街道办事处</t>
  </si>
  <si>
    <t>江北城街道街道办事处</t>
  </si>
  <si>
    <t>寸滩街道街道办事处</t>
  </si>
  <si>
    <t>铁山坪街道街道办事处</t>
  </si>
  <si>
    <t>郭家沱街道街道办事处</t>
  </si>
  <si>
    <t>鱼嘴镇街道办事处</t>
  </si>
  <si>
    <t>复盛镇街道办事处</t>
  </si>
  <si>
    <t>五宝镇街道办事处</t>
  </si>
  <si>
    <t>注：本表直观反映预算安排中区级对各街镇的补助情况。按照预算法实施条例规定，一般性转移支付应当分地区编制，转移支付应当分地区、分项目编制。</t>
  </si>
  <si>
    <t>表17</t>
  </si>
  <si>
    <t>1.税收返还</t>
  </si>
  <si>
    <t>2.体制补助</t>
  </si>
  <si>
    <t>4.均衡性转移支付</t>
  </si>
  <si>
    <t>5.结算补助</t>
  </si>
  <si>
    <t>6.其他一般性转移支付</t>
  </si>
  <si>
    <t>7.公共卫生服务补助资金</t>
  </si>
  <si>
    <t>8.城乡社区事务支出专项资金</t>
  </si>
  <si>
    <t>9.学前教育发展资金</t>
  </si>
  <si>
    <t>10.公共文化服务体系建设专项资金</t>
  </si>
  <si>
    <t>11.基层政权建设补助资金</t>
  </si>
  <si>
    <t>12.食品药品安全专项资金</t>
  </si>
  <si>
    <t>13.民政管理事务补助资金</t>
  </si>
  <si>
    <t>表18</t>
  </si>
  <si>
    <t xml:space="preserve">2022年区本级政府性基金预算收支预算表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</si>
  <si>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</si>
  <si>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</si>
  <si>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</si>
  <si>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</si>
  <si>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</si>
  <si>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</si>
  <si>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</si>
  <si>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</si>
  <si>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</si>
  <si>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</si>
  <si>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 xml:space="preserve">二、地方政府债务转贷收入 </t>
  </si>
  <si>
    <t xml:space="preserve">    地方政府债券收入（新增）</t>
  </si>
  <si>
    <t>四、地方政府专项债券还本支出</t>
  </si>
  <si>
    <t>三、上年结转</t>
  </si>
  <si>
    <t xml:space="preserve">    地方政府专项债券还本支出（新增）</t>
  </si>
  <si>
    <t xml:space="preserve">    地方政府专项债券还本支出（再融资）</t>
  </si>
  <si>
    <t>注：1.本表直观反映2022年政府性基金预算收入与支出的平衡关系。
    2.收入总计（本级收入合计+转移性收入合计）=支出总计（本级支出合计+转移性支出合计）。</t>
  </si>
  <si>
    <t>表19</t>
  </si>
  <si>
    <t xml:space="preserve">2022年区本级政府性基金预算本级支出预算表 </t>
  </si>
  <si>
    <t xml:space="preserve">  国有土地使用权出让收入安排的支出</t>
  </si>
  <si>
    <t xml:space="preserve">  国有土地收益基金安排的支出</t>
  </si>
  <si>
    <t xml:space="preserve">  城市基础设施配套费安排的支出</t>
  </si>
  <si>
    <t xml:space="preserve">  国有土地使用权出让收入对应专项债务收入安排的支出</t>
  </si>
  <si>
    <t xml:space="preserve">   三峡水库库区基金支出</t>
  </si>
  <si>
    <t xml:space="preserve">      其他三峡水库库区基金支出</t>
  </si>
  <si>
    <t xml:space="preserve">   国家重大水利工程建设基金安排的支出</t>
  </si>
  <si>
    <t xml:space="preserve">      用于城乡医疗救助的的彩票公益金支出</t>
  </si>
  <si>
    <t xml:space="preserve">      其他地方自行试点项目收益专项债务发行费用支出</t>
  </si>
  <si>
    <t>注：本表详细反映2022年政府性基金预算本级支出安排情况，按《预算法》要求细化到功能分类项级科目。</t>
  </si>
  <si>
    <t>表20</t>
  </si>
  <si>
    <t xml:space="preserve">2022年区本级政府性基金预算转移支付支出预算表 </t>
  </si>
  <si>
    <t>区      县</t>
  </si>
  <si>
    <t xml:space="preserve">    五宝镇人民政府</t>
  </si>
  <si>
    <t>表21</t>
  </si>
  <si>
    <t xml:space="preserve">    1.其他三峡水库库区基金支出</t>
  </si>
  <si>
    <t>注：1.本表中项目为市对区县转移支付全部项目，包括年度中中央增加的转移支付项目。
    2.年度执行中由于中央转移支付增加，统筹上年结转等来源，市对区县转移支付规模较年初有所增加。</t>
  </si>
  <si>
    <t>表22</t>
  </si>
  <si>
    <t xml:space="preserve">2022年区本级国有资本经营预算收支预算表 </t>
  </si>
  <si>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</si>
  <si>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</si>
  <si>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</si>
  <si>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</si>
  <si>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</si>
  <si>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</si>
  <si>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</si>
  <si>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</si>
  <si>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</si>
  <si>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调出资金</t>
  </si>
  <si>
    <t>注：1.本表直观反映2022年国有资本经营预算收入与支出的平衡关系。
    2.收入总计（本级收入合计+转移性收入合计）=支出总计（本级支出合计+转移性支出合计）。</t>
  </si>
  <si>
    <t>表23</t>
  </si>
  <si>
    <t>2022年全区社会保险基金预算收支预算表</t>
  </si>
  <si>
    <t>表24</t>
  </si>
  <si>
    <t>2022年全区社会保险基金预算结余预算表</t>
  </si>
  <si>
    <t>2022年预算数</t>
  </si>
  <si>
    <t>执行数为上年
执行数的%</t>
  </si>
  <si>
    <t>表25</t>
  </si>
  <si>
    <t>2022年江北区各街道预算支出表</t>
  </si>
  <si>
    <t>万元</t>
  </si>
  <si>
    <t>项  目</t>
  </si>
  <si>
    <t>石马河</t>
  </si>
  <si>
    <t>大石坝</t>
  </si>
  <si>
    <t>观音桥</t>
  </si>
  <si>
    <t>华新街</t>
  </si>
  <si>
    <t>五里店</t>
  </si>
  <si>
    <t>江北城</t>
  </si>
  <si>
    <t>寸滩</t>
  </si>
  <si>
    <t>铁山坪</t>
  </si>
  <si>
    <t>郭家沱</t>
  </si>
  <si>
    <r>
      <rPr>
        <b/>
        <sz val="11"/>
        <rFont val="Times New Roman"/>
        <charset val="134"/>
      </rPr>
      <t xml:space="preserve"> </t>
    </r>
    <r>
      <rPr>
        <b/>
        <sz val="11"/>
        <rFont val="方正仿宋_GBK"/>
        <charset val="134"/>
      </rPr>
      <t>合计</t>
    </r>
  </si>
  <si>
    <t xml:space="preserve"> 资源勘探工业信息等支出</t>
  </si>
</sst>
</file>

<file path=xl/styles.xml><?xml version="1.0" encoding="utf-8"?>
<styleSheet xmlns="http://schemas.openxmlformats.org/spreadsheetml/2006/main">
  <numFmts count="12">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
    <numFmt numFmtId="177" formatCode="0_ "/>
    <numFmt numFmtId="178" formatCode="0_);[Red]\(0\)"/>
    <numFmt numFmtId="179" formatCode="#,##0_);[Red]\(#,##0\)"/>
    <numFmt numFmtId="180" formatCode="0.00_ "/>
    <numFmt numFmtId="181" formatCode="0.0_);[Red]\(0.0\)"/>
    <numFmt numFmtId="182" formatCode="0.0_ "/>
    <numFmt numFmtId="183" formatCode="#,##0.0_ "/>
  </numFmts>
  <fonts count="105">
    <font>
      <sz val="11"/>
      <color theme="1"/>
      <name val="宋体"/>
      <charset val="134"/>
      <scheme val="minor"/>
    </font>
    <font>
      <sz val="11"/>
      <name val="宋体"/>
      <charset val="134"/>
      <scheme val="minor"/>
    </font>
    <font>
      <sz val="14"/>
      <name val="方正黑体_GBK"/>
      <charset val="134"/>
    </font>
    <font>
      <sz val="16"/>
      <name val="方正黑体_GBK"/>
      <charset val="134"/>
    </font>
    <font>
      <sz val="12"/>
      <name val="方正黑体_GBK"/>
      <charset val="134"/>
    </font>
    <font>
      <b/>
      <sz val="11"/>
      <name val="Times New Roman"/>
      <charset val="134"/>
    </font>
    <font>
      <sz val="11"/>
      <name val="宋体"/>
      <charset val="134"/>
    </font>
    <font>
      <sz val="11"/>
      <name val="方正仿宋_GBK"/>
      <charset val="134"/>
    </font>
    <font>
      <sz val="9"/>
      <name val="宋体"/>
      <charset val="134"/>
    </font>
    <font>
      <sz val="14"/>
      <color theme="1"/>
      <name val="方正黑体_GBK"/>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0"/>
      <name val="宋体"/>
      <charset val="134"/>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scheme val="minor"/>
    </font>
    <font>
      <b/>
      <sz val="10"/>
      <name val="宋体"/>
      <charset val="134"/>
    </font>
    <font>
      <sz val="10"/>
      <name val="仿宋_GB2312"/>
      <charset val="134"/>
    </font>
    <font>
      <sz val="11"/>
      <name val="黑体"/>
      <charset val="134"/>
    </font>
    <font>
      <sz val="10"/>
      <color theme="1"/>
      <name val="宋体"/>
      <charset val="134"/>
    </font>
    <font>
      <b/>
      <sz val="11"/>
      <name val="宋体"/>
      <charset val="134"/>
      <scheme val="minor"/>
    </font>
    <font>
      <sz val="18"/>
      <name val="方正小标宋_GBK"/>
      <charset val="134"/>
    </font>
    <font>
      <b/>
      <sz val="12"/>
      <name val="仿宋_GB2312"/>
      <charset val="134"/>
    </font>
    <font>
      <b/>
      <sz val="18"/>
      <name val="宋体"/>
      <charset val="134"/>
      <scheme val="minor"/>
    </font>
    <font>
      <sz val="10"/>
      <color indexed="8"/>
      <name val="宋体"/>
      <charset val="134"/>
    </font>
    <font>
      <sz val="12"/>
      <name val="黑体"/>
      <charset val="134"/>
    </font>
    <font>
      <sz val="12"/>
      <color theme="1"/>
      <name val="黑体"/>
      <charset val="134"/>
    </font>
    <font>
      <sz val="14"/>
      <color theme="1"/>
      <name val="黑体"/>
      <charset val="134"/>
    </font>
    <font>
      <sz val="10"/>
      <name val="方正仿宋_GBK"/>
      <charset val="134"/>
    </font>
    <font>
      <sz val="11"/>
      <name val="Times New Roman"/>
      <charset val="134"/>
    </font>
    <font>
      <sz val="10"/>
      <name val="Times New Roman"/>
      <charset val="134"/>
    </font>
    <font>
      <b/>
      <sz val="12"/>
      <name val="宋体"/>
      <charset val="134"/>
    </font>
    <font>
      <sz val="10"/>
      <name val="Arial"/>
      <charset val="134"/>
    </font>
    <font>
      <sz val="12"/>
      <name val="方正楷体_GBK"/>
      <charset val="134"/>
    </font>
    <font>
      <b/>
      <sz val="10"/>
      <color indexed="8"/>
      <name val="宋体"/>
      <charset val="134"/>
    </font>
    <font>
      <sz val="11"/>
      <name val="方正黑体_GBK"/>
      <charset val="134"/>
    </font>
    <font>
      <sz val="11"/>
      <name val="方正小标宋_GBK"/>
      <charset val="134"/>
    </font>
    <font>
      <sz val="18"/>
      <color indexed="8"/>
      <name val="方正黑体_GBK"/>
      <charset val="134"/>
    </font>
    <font>
      <sz val="10"/>
      <name val="黑体"/>
      <charset val="134"/>
    </font>
    <font>
      <b/>
      <sz val="11"/>
      <color theme="1"/>
      <name val="宋体"/>
      <charset val="134"/>
      <scheme val="minor"/>
    </font>
    <font>
      <b/>
      <sz val="18"/>
      <color theme="1"/>
      <name val="宋体"/>
      <charset val="134"/>
      <scheme val="minor"/>
    </font>
    <font>
      <b/>
      <sz val="10"/>
      <name val="黑体"/>
      <charset val="134"/>
    </font>
    <font>
      <b/>
      <sz val="10"/>
      <name val="仿宋_GB2312"/>
      <charset val="134"/>
    </font>
    <font>
      <sz val="14"/>
      <name val="方正小标宋_GBK"/>
      <charset val="134"/>
    </font>
    <font>
      <b/>
      <sz val="10"/>
      <color theme="1"/>
      <name val="宋体"/>
      <charset val="134"/>
      <scheme val="minor"/>
    </font>
    <font>
      <u/>
      <sz val="10"/>
      <name val="宋体"/>
      <charset val="134"/>
      <scheme val="minor"/>
    </font>
    <font>
      <sz val="11"/>
      <color rgb="FFFF0000"/>
      <name val="宋体"/>
      <charset val="134"/>
      <scheme val="minor"/>
    </font>
    <font>
      <sz val="14"/>
      <name val="Times New Roman"/>
      <charset val="134"/>
    </font>
    <font>
      <sz val="19"/>
      <color theme="1"/>
      <name val="方正小标宋_GBK"/>
      <charset val="134"/>
    </font>
    <font>
      <sz val="19"/>
      <name val="方正小标宋_GBK"/>
      <charset val="134"/>
    </font>
    <font>
      <sz val="18"/>
      <color theme="1"/>
      <name val="方正黑体_GBK"/>
      <charset val="134"/>
    </font>
    <font>
      <sz val="18"/>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方正小标宋_GBK"/>
      <charset val="134"/>
    </font>
    <font>
      <sz val="18"/>
      <color theme="1"/>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indexed="52"/>
      <name val="宋体"/>
      <charset val="134"/>
    </font>
    <font>
      <sz val="11"/>
      <color rgb="FF3F3F76"/>
      <name val="宋体"/>
      <charset val="0"/>
      <scheme val="minor"/>
    </font>
    <font>
      <sz val="11"/>
      <color rgb="FF9C6500"/>
      <name val="宋体"/>
      <charset val="0"/>
      <scheme val="minor"/>
    </font>
    <font>
      <b/>
      <sz val="18"/>
      <color indexed="56"/>
      <name val="宋体"/>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b/>
      <sz val="11"/>
      <name val="方正仿宋_GBK"/>
      <charset val="134"/>
    </font>
  </fonts>
  <fills count="41">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indexed="2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43"/>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diagonal/>
    </border>
    <border>
      <left/>
      <right/>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bottom/>
      <diagonal/>
    </border>
    <border>
      <left style="thin">
        <color auto="1"/>
      </left>
      <right/>
      <top/>
      <bottom style="medium">
        <color auto="1"/>
      </bottom>
      <diagonal/>
    </border>
    <border>
      <left/>
      <right style="thin">
        <color auto="1"/>
      </right>
      <top/>
      <bottom style="medium">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8" fillId="0" borderId="0">
      <alignment vertical="center"/>
    </xf>
    <xf numFmtId="0" fontId="68" fillId="11" borderId="0" applyNumberFormat="0" applyBorder="0" applyAlignment="0" applyProtection="0">
      <alignment vertical="center"/>
    </xf>
    <xf numFmtId="0" fontId="72" fillId="12" borderId="30" applyNumberFormat="0" applyAlignment="0" applyProtection="0">
      <alignment vertical="center"/>
    </xf>
    <xf numFmtId="41" fontId="0" fillId="0" borderId="0" applyFont="0" applyFill="0" applyBorder="0" applyAlignment="0" applyProtection="0">
      <alignment vertical="center"/>
    </xf>
    <xf numFmtId="0" fontId="68" fillId="9" borderId="0" applyNumberFormat="0" applyBorder="0" applyAlignment="0" applyProtection="0">
      <alignment vertical="center"/>
    </xf>
    <xf numFmtId="0" fontId="71" fillId="7" borderId="29" applyNumberFormat="0" applyAlignment="0" applyProtection="0">
      <alignment vertical="center"/>
    </xf>
    <xf numFmtId="0" fontId="69" fillId="4" borderId="0" applyNumberFormat="0" applyBorder="0" applyAlignment="0" applyProtection="0">
      <alignment vertical="center"/>
    </xf>
    <xf numFmtId="43" fontId="0" fillId="0" borderId="0" applyFont="0" applyFill="0" applyBorder="0" applyAlignment="0" applyProtection="0">
      <alignment vertical="center"/>
    </xf>
    <xf numFmtId="0" fontId="74" fillId="0" borderId="0" applyNumberFormat="0" applyFill="0" applyBorder="0" applyAlignment="0" applyProtection="0">
      <alignment vertical="center"/>
    </xf>
    <xf numFmtId="0" fontId="70" fillId="16" borderId="0" applyNumberFormat="0" applyBorder="0" applyAlignment="0" applyProtection="0">
      <alignment vertical="center"/>
    </xf>
    <xf numFmtId="0" fontId="75" fillId="0" borderId="0" applyNumberFormat="0" applyFill="0" applyBorder="0" applyAlignment="0" applyProtection="0">
      <alignment vertical="center"/>
    </xf>
    <xf numFmtId="9" fontId="0" fillId="0" borderId="0" applyFont="0" applyFill="0" applyBorder="0" applyAlignment="0" applyProtection="0">
      <alignment vertical="center"/>
    </xf>
    <xf numFmtId="0" fontId="76" fillId="0" borderId="0" applyNumberFormat="0" applyFill="0" applyBorder="0" applyAlignment="0" applyProtection="0">
      <alignment vertical="center"/>
    </xf>
    <xf numFmtId="0" fontId="0" fillId="17" borderId="31" applyNumberFormat="0" applyFont="0" applyAlignment="0" applyProtection="0">
      <alignment vertical="center"/>
    </xf>
    <xf numFmtId="0" fontId="11" fillId="0" borderId="0">
      <alignment vertical="center"/>
    </xf>
    <xf numFmtId="9" fontId="11" fillId="0" borderId="0" applyFont="0" applyFill="0" applyBorder="0" applyAlignment="0" applyProtection="0"/>
    <xf numFmtId="0" fontId="70" fillId="14" borderId="0" applyNumberFormat="0" applyBorder="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11" fillId="0" borderId="0">
      <alignment vertical="center"/>
    </xf>
    <xf numFmtId="0" fontId="82" fillId="0" borderId="0" applyNumberFormat="0" applyFill="0" applyBorder="0" applyAlignment="0" applyProtection="0">
      <alignment vertical="center"/>
    </xf>
    <xf numFmtId="0" fontId="84" fillId="0" borderId="34" applyNumberFormat="0" applyFill="0" applyAlignment="0" applyProtection="0">
      <alignment vertical="center"/>
    </xf>
    <xf numFmtId="0" fontId="86" fillId="0" borderId="34" applyNumberFormat="0" applyFill="0" applyAlignment="0" applyProtection="0">
      <alignment vertical="center"/>
    </xf>
    <xf numFmtId="0" fontId="70" fillId="21" borderId="0" applyNumberFormat="0" applyBorder="0" applyAlignment="0" applyProtection="0">
      <alignment vertical="center"/>
    </xf>
    <xf numFmtId="0" fontId="77" fillId="0" borderId="36" applyNumberFormat="0" applyFill="0" applyAlignment="0" applyProtection="0">
      <alignment vertical="center"/>
    </xf>
    <xf numFmtId="0" fontId="70" fillId="22" borderId="0" applyNumberFormat="0" applyBorder="0" applyAlignment="0" applyProtection="0">
      <alignment vertical="center"/>
    </xf>
    <xf numFmtId="0" fontId="87" fillId="18" borderId="37" applyNumberFormat="0" applyAlignment="0" applyProtection="0">
      <alignment vertical="center"/>
    </xf>
    <xf numFmtId="0" fontId="79" fillId="18" borderId="30" applyNumberFormat="0" applyAlignment="0" applyProtection="0">
      <alignment vertical="center"/>
    </xf>
    <xf numFmtId="0" fontId="81" fillId="20" borderId="32" applyNumberFormat="0" applyAlignment="0" applyProtection="0">
      <alignment vertical="center"/>
    </xf>
    <xf numFmtId="0" fontId="68" fillId="19" borderId="0" applyNumberFormat="0" applyBorder="0" applyAlignment="0" applyProtection="0">
      <alignment vertical="center"/>
    </xf>
    <xf numFmtId="0" fontId="70" fillId="23" borderId="0" applyNumberFormat="0" applyBorder="0" applyAlignment="0" applyProtection="0">
      <alignment vertical="center"/>
    </xf>
    <xf numFmtId="0" fontId="83" fillId="0" borderId="33" applyNumberFormat="0" applyFill="0" applyAlignment="0" applyProtection="0">
      <alignment vertical="center"/>
    </xf>
    <xf numFmtId="0" fontId="85" fillId="0" borderId="35" applyNumberFormat="0" applyFill="0" applyAlignment="0" applyProtection="0">
      <alignment vertical="center"/>
    </xf>
    <xf numFmtId="0" fontId="88" fillId="25" borderId="0" applyNumberFormat="0" applyBorder="0" applyAlignment="0" applyProtection="0">
      <alignment vertical="center"/>
    </xf>
    <xf numFmtId="0" fontId="73" fillId="13" borderId="0" applyNumberFormat="0" applyBorder="0" applyAlignment="0" applyProtection="0">
      <alignment vertical="center"/>
    </xf>
    <xf numFmtId="0" fontId="0" fillId="0" borderId="0">
      <alignment vertical="center"/>
    </xf>
    <xf numFmtId="0" fontId="89" fillId="0" borderId="38" applyNumberFormat="0" applyFill="0" applyAlignment="0" applyProtection="0">
      <alignment vertical="center"/>
    </xf>
    <xf numFmtId="0" fontId="68" fillId="10" borderId="0" applyNumberFormat="0" applyBorder="0" applyAlignment="0" applyProtection="0">
      <alignment vertical="center"/>
    </xf>
    <xf numFmtId="0" fontId="70" fillId="6" borderId="0" applyNumberFormat="0" applyBorder="0" applyAlignment="0" applyProtection="0">
      <alignment vertical="center"/>
    </xf>
    <xf numFmtId="0" fontId="11" fillId="0" borderId="0">
      <alignment vertical="center"/>
    </xf>
    <xf numFmtId="0" fontId="68" fillId="27" borderId="0" applyNumberFormat="0" applyBorder="0" applyAlignment="0" applyProtection="0">
      <alignment vertical="center"/>
    </xf>
    <xf numFmtId="0" fontId="68" fillId="28" borderId="0" applyNumberFormat="0" applyBorder="0" applyAlignment="0" applyProtection="0">
      <alignment vertical="center"/>
    </xf>
    <xf numFmtId="0" fontId="68" fillId="24" borderId="0" applyNumberFormat="0" applyBorder="0" applyAlignment="0" applyProtection="0">
      <alignment vertical="center"/>
    </xf>
    <xf numFmtId="0" fontId="90" fillId="7" borderId="39" applyNumberFormat="0" applyAlignment="0" applyProtection="0">
      <alignment vertical="center"/>
    </xf>
    <xf numFmtId="0" fontId="0" fillId="0" borderId="0">
      <alignment vertical="center"/>
    </xf>
    <xf numFmtId="0" fontId="68" fillId="3" borderId="0" applyNumberFormat="0" applyBorder="0" applyAlignment="0" applyProtection="0">
      <alignment vertical="center"/>
    </xf>
    <xf numFmtId="0" fontId="70" fillId="5" borderId="0" applyNumberFormat="0" applyBorder="0" applyAlignment="0" applyProtection="0">
      <alignment vertical="center"/>
    </xf>
    <xf numFmtId="41" fontId="11" fillId="0" borderId="0" applyFont="0" applyFill="0" applyBorder="0" applyAlignment="0" applyProtection="0"/>
    <xf numFmtId="0" fontId="70" fillId="30" borderId="0" applyNumberFormat="0" applyBorder="0" applyAlignment="0" applyProtection="0">
      <alignment vertical="center"/>
    </xf>
    <xf numFmtId="41" fontId="0" fillId="0" borderId="0" applyFont="0" applyFill="0" applyBorder="0" applyAlignment="0" applyProtection="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70" fillId="33"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68" fillId="8" borderId="0" applyNumberFormat="0" applyBorder="0" applyAlignment="0" applyProtection="0">
      <alignment vertical="center"/>
    </xf>
    <xf numFmtId="0" fontId="70" fillId="15" borderId="0" applyNumberFormat="0" applyBorder="0" applyAlignment="0" applyProtection="0">
      <alignment vertical="center"/>
    </xf>
    <xf numFmtId="0" fontId="70" fillId="29" borderId="0" applyNumberFormat="0" applyBorder="0" applyAlignment="0" applyProtection="0">
      <alignment vertical="center"/>
    </xf>
    <xf numFmtId="41" fontId="11" fillId="0" borderId="0" applyFont="0" applyFill="0" applyBorder="0" applyAlignment="0" applyProtection="0"/>
    <xf numFmtId="0" fontId="91" fillId="34" borderId="0" applyNumberFormat="0" applyBorder="0" applyAlignment="0" applyProtection="0">
      <alignment vertical="center"/>
    </xf>
    <xf numFmtId="0" fontId="68" fillId="26" borderId="0" applyNumberFormat="0" applyBorder="0" applyAlignment="0" applyProtection="0">
      <alignment vertical="center"/>
    </xf>
    <xf numFmtId="0" fontId="70" fillId="35" borderId="0" applyNumberFormat="0" applyBorder="0" applyAlignment="0" applyProtection="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92" fillId="0" borderId="40" applyNumberFormat="0" applyFill="0" applyAlignment="0" applyProtection="0">
      <alignment vertical="center"/>
    </xf>
    <xf numFmtId="0" fontId="93" fillId="0" borderId="41" applyNumberFormat="0" applyFill="0" applyAlignment="0" applyProtection="0">
      <alignment vertical="center"/>
    </xf>
    <xf numFmtId="43" fontId="0" fillId="0" borderId="0" applyFont="0" applyFill="0" applyBorder="0" applyAlignment="0" applyProtection="0">
      <alignment vertical="center"/>
    </xf>
    <xf numFmtId="0" fontId="93" fillId="0" borderId="0" applyNumberFormat="0" applyFill="0" applyBorder="0" applyAlignment="0" applyProtection="0">
      <alignment vertical="center"/>
    </xf>
    <xf numFmtId="0" fontId="94" fillId="36" borderId="0" applyNumberFormat="0" applyBorder="0" applyAlignment="0" applyProtection="0">
      <alignment vertical="center"/>
    </xf>
    <xf numFmtId="0" fontId="0" fillId="0" borderId="0">
      <alignment vertical="center"/>
    </xf>
    <xf numFmtId="0" fontId="0" fillId="0" borderId="0"/>
    <xf numFmtId="0" fontId="95" fillId="0" borderId="0">
      <alignment vertical="center"/>
    </xf>
    <xf numFmtId="41" fontId="0" fillId="0" borderId="0" applyFont="0" applyFill="0" applyBorder="0" applyAlignment="0" applyProtection="0">
      <alignment vertical="center"/>
    </xf>
    <xf numFmtId="0" fontId="11" fillId="0" borderId="0"/>
    <xf numFmtId="0" fontId="11" fillId="0" borderId="0"/>
    <xf numFmtId="0" fontId="11" fillId="0" borderId="0"/>
    <xf numFmtId="0" fontId="0" fillId="0" borderId="0">
      <alignment vertical="center"/>
    </xf>
    <xf numFmtId="0" fontId="96" fillId="37" borderId="29" applyNumberFormat="0" applyAlignment="0" applyProtection="0">
      <alignment vertical="center"/>
    </xf>
    <xf numFmtId="0" fontId="97" fillId="0" borderId="0">
      <alignment vertical="center"/>
    </xf>
    <xf numFmtId="0" fontId="11" fillId="0" borderId="0"/>
    <xf numFmtId="0" fontId="42"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0" fillId="0" borderId="0"/>
    <xf numFmtId="0" fontId="97" fillId="0" borderId="0">
      <alignment vertical="center"/>
    </xf>
    <xf numFmtId="0" fontId="11" fillId="38" borderId="42" applyNumberFormat="0" applyFont="0" applyAlignment="0" applyProtection="0">
      <alignment vertical="center"/>
    </xf>
    <xf numFmtId="0" fontId="97" fillId="0" borderId="0">
      <alignment vertical="center"/>
    </xf>
    <xf numFmtId="0" fontId="42" fillId="0" borderId="0"/>
    <xf numFmtId="0" fontId="98" fillId="39" borderId="0" applyNumberFormat="0" applyBorder="0" applyAlignment="0" applyProtection="0">
      <alignment vertical="center"/>
    </xf>
    <xf numFmtId="0" fontId="99" fillId="0" borderId="43" applyNumberFormat="0" applyFill="0" applyAlignment="0" applyProtection="0">
      <alignment vertical="center"/>
    </xf>
    <xf numFmtId="0" fontId="100" fillId="40" borderId="44" applyNumberFormat="0" applyAlignment="0" applyProtection="0">
      <alignment vertical="center"/>
    </xf>
    <xf numFmtId="0" fontId="10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3" fillId="0" borderId="45"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42" fillId="0" borderId="0"/>
    <xf numFmtId="0" fontId="42" fillId="0" borderId="0" applyBorder="0">
      <alignment vertical="center"/>
    </xf>
    <xf numFmtId="0" fontId="8" fillId="0" borderId="0">
      <alignment vertical="center"/>
    </xf>
    <xf numFmtId="0" fontId="8" fillId="0" borderId="0">
      <alignment vertical="center"/>
    </xf>
  </cellStyleXfs>
  <cellXfs count="556">
    <xf numFmtId="0" fontId="0" fillId="0" borderId="0" xfId="0">
      <alignment vertical="center"/>
    </xf>
    <xf numFmtId="0" fontId="1" fillId="0" borderId="0" xfId="0" applyFont="1">
      <alignment vertical="center"/>
    </xf>
    <xf numFmtId="0" fontId="2" fillId="2" borderId="0" xfId="75" applyFont="1" applyFill="1" applyAlignment="1">
      <alignment vertical="center"/>
    </xf>
    <xf numFmtId="0" fontId="3" fillId="0" borderId="0" xfId="0" applyFont="1" applyAlignment="1">
      <alignment horizontal="center" vertical="center"/>
    </xf>
    <xf numFmtId="177" fontId="4" fillId="0" borderId="1" xfId="0" applyNumberFormat="1" applyFont="1" applyBorder="1" applyAlignment="1">
      <alignment horizontal="center" vertical="center" wrapText="1"/>
    </xf>
    <xf numFmtId="177" fontId="4" fillId="0" borderId="2"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177" fontId="6" fillId="0" borderId="4" xfId="0" applyNumberFormat="1" applyFont="1" applyBorder="1" applyAlignment="1">
      <alignment horizontal="center" vertical="center" wrapText="1"/>
    </xf>
    <xf numFmtId="177" fontId="7" fillId="0" borderId="3" xfId="0" applyNumberFormat="1" applyFont="1" applyBorder="1" applyAlignment="1">
      <alignment horizontal="left" vertical="center" wrapText="1"/>
    </xf>
    <xf numFmtId="177" fontId="7" fillId="0" borderId="5" xfId="0" applyNumberFormat="1" applyFont="1" applyBorder="1" applyAlignment="1">
      <alignment horizontal="left" vertical="center" wrapText="1"/>
    </xf>
    <xf numFmtId="177" fontId="6" fillId="0" borderId="6" xfId="0" applyNumberFormat="1" applyFont="1" applyBorder="1" applyAlignment="1">
      <alignment horizontal="center" vertical="center" wrapText="1"/>
    </xf>
    <xf numFmtId="0" fontId="1" fillId="0" borderId="0" xfId="0" applyFont="1" applyAlignment="1">
      <alignment horizontal="right" vertical="center"/>
    </xf>
    <xf numFmtId="177" fontId="4" fillId="0" borderId="7" xfId="0" applyNumberFormat="1" applyFont="1" applyBorder="1" applyAlignment="1">
      <alignment horizontal="center" vertical="center" wrapText="1"/>
    </xf>
    <xf numFmtId="177" fontId="6" fillId="0" borderId="8" xfId="0" applyNumberFormat="1" applyFont="1" applyBorder="1" applyAlignment="1">
      <alignment horizontal="center" vertical="center" wrapText="1"/>
    </xf>
    <xf numFmtId="177" fontId="6" fillId="0" borderId="9" xfId="0" applyNumberFormat="1" applyFont="1" applyBorder="1" applyAlignment="1">
      <alignment horizontal="center" vertical="center" wrapText="1"/>
    </xf>
    <xf numFmtId="0" fontId="6" fillId="0" borderId="0" xfId="3" applyFont="1" applyAlignment="1"/>
    <xf numFmtId="0" fontId="8" fillId="0" borderId="0" xfId="3" applyAlignment="1"/>
    <xf numFmtId="0" fontId="9" fillId="2" borderId="0" xfId="75" applyFont="1" applyFill="1" applyAlignment="1">
      <alignment horizontal="left" vertical="center"/>
    </xf>
    <xf numFmtId="2" fontId="10" fillId="0" borderId="0" xfId="3" applyNumberFormat="1" applyFont="1" applyFill="1" applyAlignment="1" applyProtection="1">
      <alignment horizontal="center" vertical="center"/>
    </xf>
    <xf numFmtId="0" fontId="11" fillId="0" borderId="0" xfId="3" applyFont="1" applyAlignment="1">
      <alignment horizontal="center" vertical="center"/>
    </xf>
    <xf numFmtId="2" fontId="6" fillId="0" borderId="0" xfId="3" applyNumberFormat="1" applyFont="1" applyBorder="1" applyAlignment="1" applyProtection="1">
      <alignment horizontal="left"/>
    </xf>
    <xf numFmtId="2" fontId="6" fillId="0" borderId="0" xfId="3" applyNumberFormat="1" applyFont="1" applyAlignment="1"/>
    <xf numFmtId="2" fontId="6" fillId="0" borderId="0" xfId="3" applyNumberFormat="1" applyFont="1" applyAlignment="1" applyProtection="1">
      <alignment horizontal="center" vertical="center"/>
    </xf>
    <xf numFmtId="0" fontId="6" fillId="0" borderId="0" xfId="3" applyFont="1" applyAlignment="1">
      <alignment vertical="center"/>
    </xf>
    <xf numFmtId="2" fontId="12" fillId="0" borderId="1" xfId="3" applyNumberFormat="1" applyFont="1" applyBorder="1" applyAlignment="1" applyProtection="1">
      <alignment horizontal="center" vertical="center" wrapText="1"/>
    </xf>
    <xf numFmtId="2" fontId="12" fillId="0" borderId="2" xfId="3" applyNumberFormat="1" applyFont="1" applyBorder="1" applyAlignment="1" applyProtection="1">
      <alignment horizontal="center" vertical="center" wrapText="1"/>
    </xf>
    <xf numFmtId="2" fontId="12" fillId="0" borderId="2" xfId="3" applyNumberFormat="1" applyFont="1" applyFill="1" applyBorder="1" applyAlignment="1" applyProtection="1">
      <alignment horizontal="center" vertical="center" wrapText="1"/>
    </xf>
    <xf numFmtId="2" fontId="12" fillId="0" borderId="7" xfId="3" applyNumberFormat="1" applyFont="1" applyBorder="1" applyAlignment="1">
      <alignment horizontal="center" vertical="center" wrapText="1"/>
    </xf>
    <xf numFmtId="0" fontId="13" fillId="0" borderId="10" xfId="92" applyFont="1" applyBorder="1" applyAlignment="1">
      <alignment vertical="center"/>
    </xf>
    <xf numFmtId="2" fontId="6" fillId="0" borderId="11" xfId="3" applyNumberFormat="1" applyFont="1" applyFill="1" applyBorder="1" applyAlignment="1" applyProtection="1">
      <alignment vertical="center" wrapText="1"/>
    </xf>
    <xf numFmtId="176" fontId="6" fillId="0" borderId="12" xfId="3" applyNumberFormat="1" applyFont="1" applyFill="1" applyBorder="1" applyAlignment="1" applyProtection="1">
      <alignment vertical="center" wrapText="1"/>
    </xf>
    <xf numFmtId="0" fontId="14" fillId="0" borderId="10" xfId="92" applyFont="1" applyBorder="1" applyAlignment="1">
      <alignment vertical="center"/>
    </xf>
    <xf numFmtId="2" fontId="12" fillId="0" borderId="11" xfId="3" applyNumberFormat="1" applyFont="1" applyBorder="1" applyAlignment="1" applyProtection="1">
      <alignment horizontal="center" vertical="center" wrapText="1"/>
    </xf>
    <xf numFmtId="0" fontId="6" fillId="0" borderId="11" xfId="3" applyFont="1" applyBorder="1" applyAlignment="1"/>
    <xf numFmtId="0" fontId="6" fillId="0" borderId="12" xfId="3" applyFont="1" applyBorder="1" applyAlignment="1"/>
    <xf numFmtId="0" fontId="13" fillId="0" borderId="10" xfId="92" applyFont="1" applyBorder="1" applyAlignment="1">
      <alignment horizontal="center" vertical="center"/>
    </xf>
    <xf numFmtId="0" fontId="13" fillId="0" borderId="13" xfId="92" applyFont="1" applyBorder="1" applyAlignment="1">
      <alignment horizontal="center" vertical="center"/>
    </xf>
    <xf numFmtId="0" fontId="6" fillId="0" borderId="14" xfId="3" applyFont="1" applyBorder="1" applyAlignment="1"/>
    <xf numFmtId="0" fontId="6" fillId="0" borderId="15" xfId="3" applyFont="1" applyBorder="1" applyAlignment="1"/>
    <xf numFmtId="2" fontId="6" fillId="0" borderId="0" xfId="3" applyNumberFormat="1" applyFont="1" applyAlignment="1">
      <alignment vertical="center"/>
    </xf>
    <xf numFmtId="0" fontId="15" fillId="2" borderId="0" xfId="87" applyFont="1" applyFill="1" applyAlignment="1">
      <alignment vertical="center"/>
    </xf>
    <xf numFmtId="0" fontId="15" fillId="2" borderId="0" xfId="87" applyFont="1" applyFill="1">
      <alignment vertical="center"/>
    </xf>
    <xf numFmtId="0" fontId="16" fillId="2" borderId="0" xfId="75" applyFont="1" applyFill="1" applyAlignment="1">
      <alignment horizontal="center" vertical="center"/>
    </xf>
    <xf numFmtId="177" fontId="17" fillId="2" borderId="0" xfId="67" applyNumberFormat="1" applyFont="1" applyFill="1" applyBorder="1" applyAlignment="1">
      <alignment horizontal="center" vertical="center"/>
    </xf>
    <xf numFmtId="0" fontId="17" fillId="2" borderId="0" xfId="67" applyFont="1" applyFill="1" applyBorder="1" applyAlignment="1">
      <alignment horizontal="center" vertical="center"/>
    </xf>
    <xf numFmtId="0" fontId="17" fillId="2" borderId="0" xfId="67" applyFont="1" applyFill="1" applyBorder="1" applyAlignment="1">
      <alignment vertical="center"/>
    </xf>
    <xf numFmtId="0" fontId="18" fillId="2" borderId="0" xfId="75" applyFont="1" applyFill="1" applyBorder="1" applyAlignment="1">
      <alignment horizontal="right" vertical="center"/>
    </xf>
    <xf numFmtId="0" fontId="17" fillId="2" borderId="1" xfId="75" applyFont="1" applyFill="1" applyBorder="1" applyAlignment="1">
      <alignment horizontal="center" vertical="center"/>
    </xf>
    <xf numFmtId="178" fontId="17" fillId="2" borderId="2" xfId="86" applyNumberFormat="1" applyFont="1" applyFill="1" applyBorder="1" applyAlignment="1" applyProtection="1">
      <alignment horizontal="center" vertical="center" wrapText="1"/>
      <protection locked="0"/>
    </xf>
    <xf numFmtId="0" fontId="17" fillId="2" borderId="2" xfId="75" applyFont="1" applyFill="1" applyBorder="1" applyAlignment="1">
      <alignment horizontal="center" vertical="center"/>
    </xf>
    <xf numFmtId="178" fontId="17" fillId="2" borderId="7" xfId="86" applyNumberFormat="1" applyFont="1" applyFill="1" applyBorder="1" applyAlignment="1" applyProtection="1">
      <alignment horizontal="center" vertical="center" wrapText="1"/>
      <protection locked="0"/>
    </xf>
    <xf numFmtId="0" fontId="17" fillId="2" borderId="10" xfId="67" applyFont="1" applyFill="1" applyBorder="1" applyAlignment="1">
      <alignment horizontal="center" vertical="center"/>
    </xf>
    <xf numFmtId="177" fontId="19" fillId="2" borderId="11" xfId="0" applyNumberFormat="1" applyFont="1" applyFill="1" applyBorder="1" applyAlignment="1" applyProtection="1">
      <alignment vertical="center"/>
    </xf>
    <xf numFmtId="0" fontId="17" fillId="2" borderId="11" xfId="67" applyFont="1" applyFill="1" applyBorder="1" applyAlignment="1">
      <alignment horizontal="center" vertical="center"/>
    </xf>
    <xf numFmtId="177" fontId="19" fillId="2" borderId="12" xfId="0" applyNumberFormat="1" applyFont="1" applyFill="1" applyBorder="1" applyAlignment="1" applyProtection="1">
      <alignment vertical="center"/>
    </xf>
    <xf numFmtId="0" fontId="17" fillId="2" borderId="10" xfId="67" applyFont="1" applyFill="1" applyBorder="1" applyAlignment="1">
      <alignment horizontal="left" vertical="center"/>
    </xf>
    <xf numFmtId="0" fontId="17" fillId="2" borderId="11" xfId="67" applyFont="1" applyFill="1" applyBorder="1" applyAlignment="1">
      <alignment horizontal="left" vertical="center"/>
    </xf>
    <xf numFmtId="178" fontId="18" fillId="2" borderId="10" xfId="75" applyNumberFormat="1" applyFont="1" applyFill="1" applyBorder="1">
      <alignment vertical="center"/>
    </xf>
    <xf numFmtId="177" fontId="20" fillId="2" borderId="11" xfId="0" applyNumberFormat="1" applyFont="1" applyFill="1" applyBorder="1" applyAlignment="1" applyProtection="1">
      <alignment vertical="center"/>
    </xf>
    <xf numFmtId="178" fontId="18" fillId="2" borderId="11" xfId="75" applyNumberFormat="1" applyFont="1" applyFill="1" applyBorder="1">
      <alignment vertical="center"/>
    </xf>
    <xf numFmtId="177" fontId="20" fillId="2" borderId="12" xfId="0" applyNumberFormat="1" applyFont="1" applyFill="1" applyBorder="1" applyAlignment="1" applyProtection="1">
      <alignment vertical="center"/>
    </xf>
    <xf numFmtId="178" fontId="18" fillId="2" borderId="10" xfId="75" applyNumberFormat="1" applyFont="1" applyFill="1" applyBorder="1" applyAlignment="1">
      <alignment horizontal="left" vertical="center" indent="1"/>
    </xf>
    <xf numFmtId="178" fontId="18" fillId="2" borderId="11" xfId="75" applyNumberFormat="1" applyFont="1" applyFill="1" applyBorder="1" applyAlignment="1">
      <alignment horizontal="left" vertical="center" indent="1"/>
    </xf>
    <xf numFmtId="178" fontId="18" fillId="2" borderId="10" xfId="75" applyNumberFormat="1" applyFont="1" applyFill="1" applyBorder="1" applyAlignment="1">
      <alignment horizontal="left" vertical="center" wrapText="1" indent="1"/>
    </xf>
    <xf numFmtId="0" fontId="21" fillId="2" borderId="13" xfId="87" applyFont="1" applyFill="1" applyBorder="1" applyAlignment="1">
      <alignment horizontal="center" vertical="center"/>
    </xf>
    <xf numFmtId="0" fontId="22" fillId="2" borderId="14" xfId="87" applyFont="1" applyFill="1" applyBorder="1" applyAlignment="1">
      <alignment horizontal="center" vertical="center"/>
    </xf>
    <xf numFmtId="0" fontId="23" fillId="2" borderId="14" xfId="67" applyFont="1" applyFill="1" applyBorder="1" applyAlignment="1">
      <alignment horizontal="left" vertical="center"/>
    </xf>
    <xf numFmtId="0" fontId="22" fillId="2" borderId="15" xfId="87" applyFont="1" applyFill="1" applyBorder="1" applyAlignment="1">
      <alignment horizontal="center" vertical="center"/>
    </xf>
    <xf numFmtId="0" fontId="0" fillId="2" borderId="0" xfId="48" applyFont="1" applyFill="1" applyAlignment="1">
      <alignment horizontal="left" vertical="center" wrapText="1"/>
    </xf>
    <xf numFmtId="0" fontId="24" fillId="2" borderId="0" xfId="87" applyFont="1" applyFill="1">
      <alignment vertical="center"/>
    </xf>
    <xf numFmtId="0" fontId="15" fillId="0" borderId="0" xfId="48" applyFont="1" applyFill="1" applyAlignment="1"/>
    <xf numFmtId="0" fontId="0" fillId="0" borderId="0" xfId="48" applyFill="1" applyAlignment="1"/>
    <xf numFmtId="178" fontId="0" fillId="0" borderId="0" xfId="48" applyNumberFormat="1" applyFill="1" applyAlignment="1">
      <alignment horizontal="center" vertical="center"/>
    </xf>
    <xf numFmtId="179" fontId="0" fillId="0" borderId="0" xfId="48" applyNumberFormat="1" applyFill="1" applyAlignment="1"/>
    <xf numFmtId="178" fontId="0" fillId="0" borderId="0" xfId="48" applyNumberFormat="1" applyFill="1" applyAlignment="1"/>
    <xf numFmtId="179" fontId="0" fillId="2" borderId="0" xfId="48" applyNumberFormat="1" applyFill="1" applyAlignment="1"/>
    <xf numFmtId="178" fontId="0" fillId="2" borderId="0" xfId="48" applyNumberFormat="1" applyFill="1" applyAlignment="1"/>
    <xf numFmtId="0" fontId="0" fillId="2" borderId="0" xfId="48" applyFill="1" applyBorder="1">
      <alignment vertical="center"/>
    </xf>
    <xf numFmtId="178" fontId="21" fillId="2" borderId="0" xfId="48" applyNumberFormat="1" applyFont="1" applyFill="1" applyAlignment="1">
      <alignment horizontal="center" vertical="center"/>
    </xf>
    <xf numFmtId="179" fontId="15" fillId="2" borderId="0" xfId="48" applyNumberFormat="1" applyFont="1" applyFill="1" applyAlignment="1"/>
    <xf numFmtId="0" fontId="18" fillId="2" borderId="0" xfId="48" applyFont="1" applyFill="1" applyBorder="1" applyAlignment="1">
      <alignment horizontal="right" vertical="center"/>
    </xf>
    <xf numFmtId="0" fontId="17" fillId="2" borderId="1" xfId="89" applyFont="1" applyFill="1" applyBorder="1" applyAlignment="1">
      <alignment horizontal="center" vertical="center"/>
    </xf>
    <xf numFmtId="0" fontId="17" fillId="2" borderId="2" xfId="89" applyFont="1" applyFill="1" applyBorder="1" applyAlignment="1">
      <alignment horizontal="center" vertical="center"/>
    </xf>
    <xf numFmtId="178" fontId="17" fillId="2" borderId="7" xfId="89" applyNumberFormat="1" applyFont="1" applyFill="1" applyBorder="1" applyAlignment="1">
      <alignment horizontal="center" vertical="center"/>
    </xf>
    <xf numFmtId="0" fontId="17" fillId="2" borderId="10" xfId="89" applyFont="1" applyFill="1" applyBorder="1" applyAlignment="1">
      <alignment horizontal="center" vertical="center"/>
    </xf>
    <xf numFmtId="177" fontId="25" fillId="2" borderId="11" xfId="0" applyNumberFormat="1" applyFont="1" applyFill="1" applyBorder="1" applyAlignment="1" applyProtection="1">
      <alignment vertical="center"/>
    </xf>
    <xf numFmtId="0" fontId="17" fillId="2" borderId="11" xfId="89" applyFont="1" applyFill="1" applyBorder="1" applyAlignment="1">
      <alignment horizontal="center" vertical="center"/>
    </xf>
    <xf numFmtId="177" fontId="26" fillId="2" borderId="12" xfId="0" applyNumberFormat="1" applyFont="1" applyFill="1" applyBorder="1" applyAlignment="1" applyProtection="1">
      <alignment vertical="center"/>
    </xf>
    <xf numFmtId="0" fontId="17" fillId="2" borderId="10" xfId="48" applyFont="1" applyFill="1" applyBorder="1" applyAlignment="1">
      <alignment vertical="center"/>
    </xf>
    <xf numFmtId="179" fontId="17" fillId="2" borderId="11" xfId="48" applyNumberFormat="1" applyFont="1" applyFill="1" applyBorder="1" applyAlignment="1">
      <alignment vertical="center"/>
    </xf>
    <xf numFmtId="3" fontId="20" fillId="2" borderId="10" xfId="0" applyNumberFormat="1" applyFont="1" applyFill="1" applyBorder="1" applyAlignment="1" applyProtection="1">
      <alignment vertical="center"/>
    </xf>
    <xf numFmtId="3" fontId="20" fillId="2" borderId="16" xfId="0" applyNumberFormat="1" applyFont="1" applyFill="1" applyBorder="1" applyAlignment="1" applyProtection="1">
      <alignment vertical="center"/>
    </xf>
    <xf numFmtId="177" fontId="15" fillId="0" borderId="0" xfId="48" applyNumberFormat="1" applyFont="1" applyFill="1" applyAlignment="1"/>
    <xf numFmtId="0" fontId="18" fillId="2" borderId="10" xfId="48" applyFont="1" applyFill="1" applyBorder="1" applyAlignment="1">
      <alignment vertical="center"/>
    </xf>
    <xf numFmtId="178" fontId="21" fillId="2" borderId="11" xfId="78" applyNumberFormat="1" applyFont="1" applyFill="1" applyBorder="1" applyAlignment="1">
      <alignment horizontal="right" vertical="center"/>
    </xf>
    <xf numFmtId="0" fontId="15" fillId="0" borderId="0" xfId="48" applyFont="1" applyFill="1" applyBorder="1" applyAlignment="1"/>
    <xf numFmtId="0" fontId="27" fillId="2" borderId="10" xfId="48" applyFont="1" applyFill="1" applyBorder="1" applyAlignment="1">
      <alignment vertical="center"/>
    </xf>
    <xf numFmtId="0" fontId="18" fillId="2" borderId="10" xfId="48" applyFont="1" applyFill="1" applyBorder="1" applyAlignment="1"/>
    <xf numFmtId="178" fontId="0" fillId="2" borderId="11" xfId="48" applyNumberFormat="1" applyFont="1" applyFill="1" applyBorder="1" applyAlignment="1">
      <alignment horizontal="right" vertical="center"/>
    </xf>
    <xf numFmtId="0" fontId="27" fillId="2" borderId="10" xfId="48" applyFont="1" applyFill="1" applyBorder="1" applyAlignment="1"/>
    <xf numFmtId="0" fontId="17" fillId="2" borderId="10" xfId="0" applyFont="1" applyFill="1" applyBorder="1" applyAlignment="1">
      <alignment horizontal="left" vertical="center"/>
    </xf>
    <xf numFmtId="178" fontId="19" fillId="2" borderId="16" xfId="0" applyNumberFormat="1" applyFont="1" applyFill="1" applyBorder="1" applyAlignment="1">
      <alignment horizontal="right" vertical="center"/>
    </xf>
    <xf numFmtId="0" fontId="17" fillId="2" borderId="11" xfId="0" applyFont="1" applyFill="1" applyBorder="1" applyAlignment="1">
      <alignment horizontal="left" vertical="center"/>
    </xf>
    <xf numFmtId="178" fontId="15" fillId="0" borderId="0" xfId="48" applyNumberFormat="1" applyFont="1" applyFill="1" applyAlignment="1"/>
    <xf numFmtId="3" fontId="20" fillId="2" borderId="13" xfId="0" applyNumberFormat="1" applyFont="1" applyFill="1" applyBorder="1" applyAlignment="1" applyProtection="1">
      <alignment vertical="center"/>
    </xf>
    <xf numFmtId="177"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xf>
    <xf numFmtId="177" fontId="20" fillId="2" borderId="15" xfId="0" applyNumberFormat="1" applyFont="1" applyFill="1" applyBorder="1" applyAlignment="1" applyProtection="1">
      <alignment vertical="center"/>
    </xf>
    <xf numFmtId="0" fontId="0" fillId="2" borderId="0" xfId="90" applyFill="1" applyAlignment="1">
      <alignment horizontal="left" vertical="center" wrapText="1"/>
    </xf>
    <xf numFmtId="0" fontId="0" fillId="0" borderId="0" xfId="90" applyFill="1">
      <alignment vertical="center"/>
    </xf>
    <xf numFmtId="0" fontId="0" fillId="0" borderId="0" xfId="90" applyFill="1" applyAlignment="1">
      <alignment horizontal="left" vertical="center" indent="2"/>
    </xf>
    <xf numFmtId="0" fontId="9" fillId="0" borderId="0" xfId="75" applyFont="1" applyFill="1" applyAlignment="1">
      <alignment horizontal="left" vertical="center"/>
    </xf>
    <xf numFmtId="0" fontId="16" fillId="0" borderId="0" xfId="75" applyFont="1" applyFill="1" applyAlignment="1">
      <alignment horizontal="center" vertical="center"/>
    </xf>
    <xf numFmtId="0" fontId="1" fillId="0" borderId="0" xfId="75" applyFont="1" applyFill="1" applyBorder="1" applyAlignment="1">
      <alignment horizontal="center" vertical="center"/>
    </xf>
    <xf numFmtId="0" fontId="1" fillId="0" borderId="0" xfId="75" applyFont="1" applyFill="1" applyBorder="1" applyAlignment="1">
      <alignment horizontal="left" vertical="center" indent="2"/>
    </xf>
    <xf numFmtId="177" fontId="14" fillId="0" borderId="0" xfId="0" applyNumberFormat="1" applyFont="1" applyFill="1" applyBorder="1" applyAlignment="1" applyProtection="1">
      <alignment horizontal="right" vertical="center"/>
      <protection locked="0"/>
    </xf>
    <xf numFmtId="14" fontId="28" fillId="0" borderId="1" xfId="86" applyNumberFormat="1" applyFont="1" applyFill="1" applyBorder="1" applyAlignment="1" applyProtection="1">
      <alignment horizontal="center" vertical="center"/>
      <protection locked="0"/>
    </xf>
    <xf numFmtId="178" fontId="23" fillId="0" borderId="7" xfId="86" applyNumberFormat="1" applyFont="1" applyFill="1" applyBorder="1" applyAlignment="1" applyProtection="1">
      <alignment horizontal="center" vertical="center" wrapText="1"/>
      <protection locked="0"/>
    </xf>
    <xf numFmtId="0" fontId="23" fillId="0" borderId="3" xfId="75" applyFont="1" applyFill="1" applyBorder="1">
      <alignment vertical="center"/>
    </xf>
    <xf numFmtId="178" fontId="23" fillId="0" borderId="8" xfId="86" applyNumberFormat="1" applyFont="1" applyFill="1" applyBorder="1" applyAlignment="1" applyProtection="1">
      <alignment horizontal="center" vertical="center" wrapText="1"/>
      <protection locked="0"/>
    </xf>
    <xf numFmtId="0" fontId="18" fillId="2" borderId="5" xfId="90" applyFont="1" applyFill="1" applyBorder="1" applyAlignment="1">
      <alignment horizontal="left" vertical="center"/>
    </xf>
    <xf numFmtId="177" fontId="29" fillId="0" borderId="9" xfId="90" applyNumberFormat="1" applyFont="1" applyFill="1" applyBorder="1" applyAlignment="1">
      <alignment horizontal="center" vertical="center"/>
    </xf>
    <xf numFmtId="0" fontId="18" fillId="0" borderId="0" xfId="90" applyFont="1" applyFill="1" applyBorder="1" applyAlignment="1">
      <alignment horizontal="left" vertical="center" wrapText="1"/>
    </xf>
    <xf numFmtId="0" fontId="1" fillId="0" borderId="0" xfId="0" applyFont="1" applyFill="1">
      <alignment vertical="center"/>
    </xf>
    <xf numFmtId="0" fontId="30" fillId="0" borderId="0" xfId="0" applyFont="1" applyFill="1">
      <alignment vertical="center"/>
    </xf>
    <xf numFmtId="0" fontId="2" fillId="0" borderId="0" xfId="75" applyFont="1" applyFill="1" applyBorder="1" applyAlignment="1">
      <alignment horizontal="left" vertical="center"/>
    </xf>
    <xf numFmtId="0" fontId="31" fillId="0" borderId="0" xfId="75" applyFont="1" applyFill="1" applyBorder="1" applyAlignment="1">
      <alignment horizontal="center" vertical="center"/>
    </xf>
    <xf numFmtId="177" fontId="20" fillId="0" borderId="0" xfId="0" applyNumberFormat="1" applyFont="1" applyFill="1" applyBorder="1" applyAlignment="1" applyProtection="1">
      <alignment horizontal="right" vertical="center"/>
      <protection locked="0"/>
    </xf>
    <xf numFmtId="14" fontId="28" fillId="0" borderId="2" xfId="86" applyNumberFormat="1" applyFont="1" applyFill="1" applyBorder="1" applyAlignment="1" applyProtection="1">
      <alignment horizontal="center" vertical="center"/>
      <protection locked="0"/>
    </xf>
    <xf numFmtId="178" fontId="28" fillId="0" borderId="7" xfId="86" applyNumberFormat="1" applyFont="1" applyFill="1" applyBorder="1" applyAlignment="1" applyProtection="1">
      <alignment horizontal="center" vertical="center" wrapText="1"/>
      <protection locked="0"/>
    </xf>
    <xf numFmtId="0" fontId="28" fillId="0" borderId="3" xfId="75" applyFont="1" applyFill="1" applyBorder="1">
      <alignment vertical="center"/>
    </xf>
    <xf numFmtId="0" fontId="28" fillId="0" borderId="4" xfId="75" applyFont="1" applyFill="1" applyBorder="1">
      <alignment vertical="center"/>
    </xf>
    <xf numFmtId="178" fontId="12" fillId="0" borderId="8" xfId="75" applyNumberFormat="1" applyFont="1" applyFill="1" applyBorder="1" applyAlignment="1">
      <alignment horizontal="center" vertical="center"/>
    </xf>
    <xf numFmtId="180" fontId="20" fillId="2" borderId="5" xfId="0" applyNumberFormat="1" applyFont="1" applyFill="1" applyBorder="1" applyAlignment="1">
      <alignment horizontal="left" vertical="center"/>
    </xf>
    <xf numFmtId="180" fontId="20" fillId="2" borderId="6" xfId="0" applyNumberFormat="1" applyFont="1" applyFill="1" applyBorder="1" applyAlignment="1">
      <alignment horizontal="left" vertical="center"/>
    </xf>
    <xf numFmtId="178" fontId="20" fillId="2" borderId="9" xfId="75" applyNumberFormat="1" applyFont="1" applyFill="1" applyBorder="1" applyAlignment="1">
      <alignment horizontal="center" vertical="center"/>
    </xf>
    <xf numFmtId="0" fontId="32" fillId="0" borderId="0" xfId="0" applyFont="1" applyFill="1" applyAlignment="1"/>
    <xf numFmtId="179" fontId="15" fillId="0" borderId="0" xfId="0" applyNumberFormat="1" applyFont="1" applyFill="1" applyAlignment="1">
      <alignment vertical="center" wrapText="1"/>
    </xf>
    <xf numFmtId="178" fontId="24" fillId="0" borderId="0" xfId="0" applyNumberFormat="1" applyFont="1" applyFill="1" applyAlignment="1">
      <alignment horizontal="right"/>
    </xf>
    <xf numFmtId="0" fontId="15" fillId="0" borderId="0" xfId="0" applyFont="1" applyFill="1" applyAlignment="1"/>
    <xf numFmtId="0" fontId="2" fillId="0" borderId="0" xfId="75" applyFont="1" applyFill="1" applyAlignment="1">
      <alignment horizontal="left" vertical="center"/>
    </xf>
    <xf numFmtId="0" fontId="31" fillId="0" borderId="0" xfId="75" applyFont="1" applyFill="1" applyAlignment="1">
      <alignment horizontal="center" vertical="center"/>
    </xf>
    <xf numFmtId="0" fontId="33" fillId="0" borderId="0" xfId="75" applyFont="1" applyFill="1" applyAlignment="1">
      <alignment horizontal="center" vertical="center"/>
    </xf>
    <xf numFmtId="0" fontId="1" fillId="0" borderId="0" xfId="75" applyFont="1" applyFill="1" applyBorder="1" applyAlignment="1">
      <alignment horizontal="center" vertical="center" wrapText="1"/>
    </xf>
    <xf numFmtId="177" fontId="24" fillId="0" borderId="0" xfId="0" applyNumberFormat="1" applyFont="1" applyFill="1" applyBorder="1" applyAlignment="1" applyProtection="1">
      <alignment horizontal="right" vertical="center"/>
      <protection locked="0"/>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179" fontId="17" fillId="0" borderId="10" xfId="0" applyNumberFormat="1" applyFont="1" applyFill="1" applyBorder="1" applyAlignment="1">
      <alignment vertical="center" wrapText="1"/>
    </xf>
    <xf numFmtId="178" fontId="19" fillId="2" borderId="12" xfId="0" applyNumberFormat="1" applyFont="1" applyFill="1" applyBorder="1" applyAlignment="1">
      <alignment horizontal="right" vertical="center"/>
    </xf>
    <xf numFmtId="49" fontId="25" fillId="0" borderId="10" xfId="0" applyNumberFormat="1" applyFont="1" applyFill="1" applyBorder="1" applyAlignment="1" applyProtection="1">
      <alignment vertical="center"/>
    </xf>
    <xf numFmtId="49" fontId="24" fillId="0" borderId="10" xfId="0" applyNumberFormat="1" applyFont="1" applyFill="1" applyBorder="1" applyAlignment="1" applyProtection="1">
      <alignment vertical="center"/>
    </xf>
    <xf numFmtId="177" fontId="20" fillId="0" borderId="12" xfId="0" applyNumberFormat="1" applyFont="1" applyFill="1" applyBorder="1" applyAlignment="1" applyProtection="1">
      <alignment vertical="center"/>
    </xf>
    <xf numFmtId="177" fontId="26" fillId="0" borderId="12" xfId="0" applyNumberFormat="1" applyFont="1" applyFill="1" applyBorder="1" applyAlignment="1" applyProtection="1">
      <alignment vertical="center"/>
    </xf>
    <xf numFmtId="49" fontId="24" fillId="0" borderId="13" xfId="0" applyNumberFormat="1" applyFont="1" applyFill="1" applyBorder="1" applyAlignment="1" applyProtection="1">
      <alignment vertical="center"/>
    </xf>
    <xf numFmtId="177" fontId="20" fillId="0" borderId="15" xfId="0" applyNumberFormat="1" applyFont="1" applyFill="1" applyBorder="1" applyAlignment="1" applyProtection="1">
      <alignment vertical="center"/>
    </xf>
    <xf numFmtId="0" fontId="1" fillId="0" borderId="0" xfId="90" applyFont="1" applyFill="1" applyBorder="1" applyAlignment="1">
      <alignment horizontal="left" vertical="center" wrapText="1"/>
    </xf>
    <xf numFmtId="0" fontId="15" fillId="0" borderId="0" xfId="0" applyFont="1" applyFill="1" applyAlignment="1">
      <alignment vertical="center"/>
    </xf>
    <xf numFmtId="178" fontId="15" fillId="0" borderId="0" xfId="0" applyNumberFormat="1" applyFont="1" applyFill="1" applyAlignment="1"/>
    <xf numFmtId="179" fontId="15" fillId="0" borderId="0" xfId="0" applyNumberFormat="1" applyFont="1" applyFill="1" applyAlignment="1">
      <alignment vertical="center"/>
    </xf>
    <xf numFmtId="0" fontId="0" fillId="0" borderId="0" xfId="75" applyFill="1" applyBorder="1" applyAlignment="1">
      <alignment horizontal="center" vertical="center"/>
    </xf>
    <xf numFmtId="0" fontId="17" fillId="0" borderId="1" xfId="0" applyFont="1" applyFill="1" applyBorder="1" applyAlignment="1">
      <alignment horizontal="center" vertical="center"/>
    </xf>
    <xf numFmtId="178" fontId="17" fillId="0" borderId="2" xfId="0" applyNumberFormat="1" applyFont="1" applyFill="1" applyBorder="1" applyAlignment="1">
      <alignment horizontal="center" vertical="center"/>
    </xf>
    <xf numFmtId="0" fontId="17" fillId="0" borderId="2" xfId="0" applyFont="1" applyFill="1" applyBorder="1" applyAlignment="1">
      <alignment horizontal="center" vertical="center"/>
    </xf>
    <xf numFmtId="178" fontId="17" fillId="0" borderId="7" xfId="0" applyNumberFormat="1" applyFont="1" applyFill="1" applyBorder="1" applyAlignment="1">
      <alignment horizontal="center" vertical="center"/>
    </xf>
    <xf numFmtId="0" fontId="17" fillId="2" borderId="10" xfId="0" applyFont="1" applyFill="1" applyBorder="1" applyAlignment="1">
      <alignment horizontal="center" vertical="center"/>
    </xf>
    <xf numFmtId="178" fontId="25" fillId="2" borderId="11" xfId="0" applyNumberFormat="1" applyFont="1" applyFill="1" applyBorder="1" applyAlignment="1">
      <alignment horizontal="right" vertical="center"/>
    </xf>
    <xf numFmtId="0" fontId="17" fillId="2" borderId="11" xfId="0" applyFont="1" applyFill="1" applyBorder="1" applyAlignment="1">
      <alignment horizontal="center" vertical="center"/>
    </xf>
    <xf numFmtId="178" fontId="25" fillId="2" borderId="12" xfId="0" applyNumberFormat="1" applyFont="1" applyFill="1" applyBorder="1" applyAlignment="1">
      <alignment horizontal="right" vertical="center"/>
    </xf>
    <xf numFmtId="179" fontId="17" fillId="2" borderId="11" xfId="0" applyNumberFormat="1" applyFont="1" applyFill="1" applyBorder="1" applyAlignment="1">
      <alignment vertical="center"/>
    </xf>
    <xf numFmtId="3" fontId="20" fillId="2" borderId="11" xfId="0" applyNumberFormat="1" applyFont="1" applyFill="1" applyBorder="1" applyAlignment="1" applyProtection="1">
      <alignment vertical="center"/>
    </xf>
    <xf numFmtId="3" fontId="20" fillId="2" borderId="12" xfId="0" applyNumberFormat="1" applyFont="1" applyFill="1" applyBorder="1" applyAlignment="1" applyProtection="1">
      <alignment vertical="center"/>
    </xf>
    <xf numFmtId="3" fontId="20" fillId="2" borderId="10" xfId="0" applyNumberFormat="1" applyFont="1" applyFill="1" applyBorder="1" applyAlignment="1" applyProtection="1">
      <alignment vertical="center" wrapText="1"/>
    </xf>
    <xf numFmtId="178" fontId="15" fillId="2" borderId="11" xfId="0" applyNumberFormat="1" applyFont="1" applyFill="1" applyBorder="1" applyAlignment="1"/>
    <xf numFmtId="178" fontId="27" fillId="2" borderId="12" xfId="0" applyNumberFormat="1" applyFont="1" applyFill="1" applyBorder="1" applyAlignment="1"/>
    <xf numFmtId="178" fontId="24" fillId="2" borderId="11" xfId="0" applyNumberFormat="1" applyFont="1" applyFill="1" applyBorder="1" applyAlignment="1">
      <alignment horizontal="right" vertical="center"/>
    </xf>
    <xf numFmtId="178" fontId="24" fillId="2" borderId="12" xfId="0" applyNumberFormat="1" applyFont="1" applyFill="1" applyBorder="1" applyAlignment="1">
      <alignment horizontal="right" vertical="center"/>
    </xf>
    <xf numFmtId="0" fontId="34" fillId="2" borderId="10" xfId="66" applyFont="1" applyFill="1" applyBorder="1">
      <alignment vertical="center"/>
    </xf>
    <xf numFmtId="0" fontId="20" fillId="2" borderId="10" xfId="66" applyFont="1" applyFill="1" applyBorder="1">
      <alignment vertical="center"/>
    </xf>
    <xf numFmtId="0" fontId="15" fillId="0" borderId="0" xfId="0" applyFont="1" applyFill="1" applyBorder="1" applyAlignment="1"/>
    <xf numFmtId="0" fontId="34" fillId="0" borderId="10" xfId="68" applyFont="1" applyFill="1" applyBorder="1">
      <alignment vertical="center"/>
    </xf>
    <xf numFmtId="3" fontId="20" fillId="0" borderId="11" xfId="0" applyNumberFormat="1" applyFont="1" applyFill="1" applyBorder="1" applyAlignment="1" applyProtection="1">
      <alignment vertical="center"/>
    </xf>
    <xf numFmtId="0" fontId="20" fillId="0" borderId="11" xfId="68" applyFont="1" applyFill="1" applyBorder="1">
      <alignment vertical="center"/>
    </xf>
    <xf numFmtId="0" fontId="34" fillId="0" borderId="13" xfId="68" applyFont="1" applyFill="1" applyBorder="1">
      <alignment vertical="center"/>
    </xf>
    <xf numFmtId="178" fontId="24" fillId="0" borderId="14" xfId="0" applyNumberFormat="1" applyFont="1" applyFill="1" applyBorder="1" applyAlignment="1">
      <alignment horizontal="right" vertical="center"/>
    </xf>
    <xf numFmtId="0" fontId="34" fillId="0" borderId="14" xfId="68" applyFont="1" applyFill="1" applyBorder="1">
      <alignment vertical="center"/>
    </xf>
    <xf numFmtId="178" fontId="24" fillId="0" borderId="15" xfId="0" applyNumberFormat="1" applyFont="1" applyFill="1" applyBorder="1" applyAlignment="1">
      <alignment horizontal="righ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0" fontId="0" fillId="0" borderId="0" xfId="90" applyFill="1" applyBorder="1">
      <alignment vertical="center"/>
    </xf>
    <xf numFmtId="0" fontId="1" fillId="0" borderId="0" xfId="75" applyFont="1" applyFill="1" applyBorder="1" applyAlignment="1">
      <alignment horizontal="right" vertical="center"/>
    </xf>
    <xf numFmtId="177" fontId="29" fillId="0" borderId="17" xfId="0" applyNumberFormat="1" applyFont="1" applyFill="1" applyBorder="1" applyAlignment="1" applyProtection="1">
      <alignment horizontal="right" vertical="center"/>
      <protection locked="0"/>
    </xf>
    <xf numFmtId="14" fontId="35" fillId="0" borderId="1" xfId="86" applyNumberFormat="1" applyFont="1" applyFill="1" applyBorder="1" applyAlignment="1" applyProtection="1">
      <alignment horizontal="center" vertical="center"/>
      <protection locked="0"/>
    </xf>
    <xf numFmtId="178" fontId="36" fillId="0" borderId="7" xfId="86" applyNumberFormat="1" applyFont="1" applyFill="1" applyBorder="1" applyAlignment="1" applyProtection="1">
      <alignment horizontal="center" vertical="center" wrapText="1"/>
      <protection locked="0"/>
    </xf>
    <xf numFmtId="0" fontId="36" fillId="0" borderId="3" xfId="75" applyFont="1" applyFill="1" applyBorder="1">
      <alignment vertical="center"/>
    </xf>
    <xf numFmtId="178" fontId="37" fillId="0" borderId="8" xfId="86" applyNumberFormat="1" applyFont="1" applyFill="1" applyBorder="1" applyAlignment="1" applyProtection="1">
      <alignment horizontal="right" vertical="center" wrapText="1"/>
      <protection locked="0"/>
    </xf>
    <xf numFmtId="178" fontId="0" fillId="0" borderId="0" xfId="90" applyNumberFormat="1" applyFill="1">
      <alignment vertical="center"/>
    </xf>
    <xf numFmtId="0" fontId="18" fillId="2" borderId="3" xfId="90" applyFont="1" applyFill="1" applyBorder="1" applyAlignment="1">
      <alignment horizontal="left" vertical="center" indent="1"/>
    </xf>
    <xf numFmtId="177" fontId="29" fillId="0" borderId="8" xfId="90" applyNumberFormat="1" applyFont="1" applyFill="1" applyBorder="1">
      <alignment vertical="center"/>
    </xf>
    <xf numFmtId="0" fontId="0" fillId="0" borderId="0" xfId="90" applyFill="1" applyBorder="1" applyAlignment="1">
      <alignment horizontal="left" vertical="center" indent="1"/>
    </xf>
    <xf numFmtId="0" fontId="29" fillId="2" borderId="3" xfId="90" applyFont="1" applyFill="1" applyBorder="1" applyAlignment="1">
      <alignment horizontal="left" vertical="center" indent="1"/>
    </xf>
    <xf numFmtId="177" fontId="29" fillId="2" borderId="8" xfId="90" applyNumberFormat="1" applyFont="1" applyFill="1" applyBorder="1">
      <alignment vertical="center"/>
    </xf>
    <xf numFmtId="0" fontId="18" fillId="2" borderId="3" xfId="0" applyFont="1" applyFill="1" applyBorder="1" applyAlignment="1">
      <alignment horizontal="left" vertical="center" indent="1"/>
    </xf>
    <xf numFmtId="0" fontId="18" fillId="0" borderId="3" xfId="0" applyFont="1" applyBorder="1" applyAlignment="1">
      <alignment horizontal="left" vertical="center" indent="1"/>
    </xf>
    <xf numFmtId="0" fontId="18" fillId="0" borderId="5" xfId="0" applyFont="1" applyBorder="1" applyAlignment="1">
      <alignment horizontal="left" vertical="center" indent="1"/>
    </xf>
    <xf numFmtId="177" fontId="29" fillId="2" borderId="9" xfId="90" applyNumberFormat="1" applyFont="1" applyFill="1" applyBorder="1">
      <alignment vertical="center"/>
    </xf>
    <xf numFmtId="0" fontId="1" fillId="0" borderId="0" xfId="0" applyFont="1" applyFill="1" applyBorder="1">
      <alignment vertical="center"/>
    </xf>
    <xf numFmtId="0" fontId="4" fillId="0" borderId="0" xfId="75" applyFont="1" applyFill="1" applyAlignment="1">
      <alignment horizontal="left" vertical="center"/>
    </xf>
    <xf numFmtId="14" fontId="28" fillId="0" borderId="7" xfId="86" applyNumberFormat="1" applyFont="1" applyFill="1" applyBorder="1" applyAlignment="1" applyProtection="1">
      <alignment horizontal="center" vertical="center"/>
      <protection locked="0"/>
    </xf>
    <xf numFmtId="0" fontId="28" fillId="0" borderId="3" xfId="93" applyFont="1" applyFill="1" applyBorder="1" applyAlignment="1">
      <alignment horizontal="left" vertical="center"/>
    </xf>
    <xf numFmtId="179" fontId="28" fillId="0" borderId="4" xfId="93" applyNumberFormat="1" applyFont="1" applyFill="1" applyBorder="1" applyAlignment="1">
      <alignment horizontal="center" vertical="center"/>
    </xf>
    <xf numFmtId="179" fontId="28" fillId="0" borderId="8" xfId="93" applyNumberFormat="1" applyFont="1" applyFill="1" applyBorder="1" applyAlignment="1">
      <alignment horizontal="center" vertical="center"/>
    </xf>
    <xf numFmtId="178" fontId="34" fillId="0" borderId="0" xfId="68" applyNumberFormat="1" applyFont="1" applyFill="1" applyBorder="1" applyAlignment="1">
      <alignment horizontal="right" vertical="center"/>
    </xf>
    <xf numFmtId="180" fontId="38" fillId="0" borderId="3" xfId="0" applyNumberFormat="1" applyFont="1" applyFill="1" applyBorder="1" applyAlignment="1">
      <alignment horizontal="left" vertical="center" indent="1"/>
    </xf>
    <xf numFmtId="179" fontId="39" fillId="0" borderId="4" xfId="93" applyNumberFormat="1" applyFont="1" applyFill="1" applyBorder="1" applyAlignment="1">
      <alignment horizontal="center" vertical="center"/>
    </xf>
    <xf numFmtId="179" fontId="40" fillId="0" borderId="8" xfId="0" applyNumberFormat="1" applyFont="1" applyFill="1" applyBorder="1" applyAlignment="1">
      <alignment horizontal="center" vertical="center"/>
    </xf>
    <xf numFmtId="0" fontId="30" fillId="0" borderId="0" xfId="0" applyFont="1" applyFill="1" applyBorder="1">
      <alignment vertical="center"/>
    </xf>
    <xf numFmtId="180" fontId="38" fillId="0" borderId="5" xfId="0" applyNumberFormat="1" applyFont="1" applyFill="1" applyBorder="1" applyAlignment="1">
      <alignment horizontal="left" vertical="center" indent="1"/>
    </xf>
    <xf numFmtId="179" fontId="39" fillId="0" borderId="6" xfId="93" applyNumberFormat="1" applyFont="1" applyFill="1" applyBorder="1" applyAlignment="1">
      <alignment horizontal="center" vertical="center"/>
    </xf>
    <xf numFmtId="179" fontId="40" fillId="0" borderId="9" xfId="0" applyNumberFormat="1" applyFont="1" applyFill="1" applyBorder="1" applyAlignment="1">
      <alignment horizontal="center" vertical="center"/>
    </xf>
    <xf numFmtId="0" fontId="24" fillId="2" borderId="0" xfId="68" applyFont="1" applyFill="1" applyAlignment="1">
      <alignment horizontal="left" vertical="center" wrapText="1"/>
    </xf>
    <xf numFmtId="0" fontId="35" fillId="0" borderId="0" xfId="0" applyFont="1" applyFill="1" applyAlignment="1">
      <alignment vertical="center"/>
    </xf>
    <xf numFmtId="0" fontId="41" fillId="0" borderId="0" xfId="0" applyFont="1" applyFill="1" applyAlignment="1">
      <alignment vertical="center"/>
    </xf>
    <xf numFmtId="0" fontId="11" fillId="0" borderId="0" xfId="0" applyFont="1" applyFill="1" applyAlignment="1">
      <alignment vertical="center"/>
    </xf>
    <xf numFmtId="0" fontId="11" fillId="0" borderId="0" xfId="0" applyFont="1" applyFill="1" applyBorder="1" applyAlignment="1">
      <alignment horizontal="center" vertical="center"/>
    </xf>
    <xf numFmtId="0" fontId="1" fillId="0" borderId="0" xfId="75" applyFont="1" applyBorder="1" applyAlignment="1">
      <alignment horizontal="right" vertical="center"/>
    </xf>
    <xf numFmtId="0" fontId="24" fillId="0" borderId="0" xfId="75" applyFont="1" applyBorder="1" applyAlignment="1">
      <alignment horizontal="right" vertical="center"/>
    </xf>
    <xf numFmtId="0" fontId="17" fillId="0" borderId="1" xfId="93" applyFont="1" applyFill="1" applyBorder="1" applyAlignment="1">
      <alignment horizontal="left" vertical="center"/>
    </xf>
    <xf numFmtId="0" fontId="17" fillId="0" borderId="7" xfId="93" applyFont="1" applyFill="1" applyBorder="1" applyAlignment="1">
      <alignment horizontal="center" vertical="center"/>
    </xf>
    <xf numFmtId="0" fontId="41" fillId="0" borderId="18" xfId="0" applyFont="1" applyBorder="1" applyAlignment="1">
      <alignment vertical="center"/>
    </xf>
    <xf numFmtId="177" fontId="26" fillId="2" borderId="12" xfId="0" applyNumberFormat="1" applyFont="1" applyFill="1" applyBorder="1" applyAlignment="1">
      <alignment horizontal="right" vertical="center"/>
    </xf>
    <xf numFmtId="0" fontId="26" fillId="0" borderId="18" xfId="0" applyFont="1" applyFill="1" applyBorder="1" applyAlignment="1">
      <alignment vertical="center"/>
    </xf>
    <xf numFmtId="0" fontId="26" fillId="0" borderId="12" xfId="0" applyFont="1" applyFill="1" applyBorder="1" applyAlignment="1">
      <alignment vertical="center"/>
    </xf>
    <xf numFmtId="0" fontId="20" fillId="0" borderId="18" xfId="0" applyFont="1" applyFill="1" applyBorder="1" applyAlignment="1">
      <alignment vertical="center"/>
    </xf>
    <xf numFmtId="0" fontId="20" fillId="0" borderId="12" xfId="0" applyFont="1" applyFill="1" applyBorder="1" applyAlignment="1">
      <alignment vertical="center"/>
    </xf>
    <xf numFmtId="49" fontId="20" fillId="0" borderId="19" xfId="0" applyNumberFormat="1" applyFont="1" applyBorder="1" applyAlignment="1">
      <alignment horizontal="left"/>
    </xf>
    <xf numFmtId="177" fontId="20" fillId="2" borderId="15" xfId="0" applyNumberFormat="1" applyFont="1" applyFill="1" applyBorder="1" applyAlignment="1">
      <alignment horizontal="right" vertical="center"/>
    </xf>
    <xf numFmtId="0" fontId="1" fillId="2" borderId="0" xfId="68" applyFont="1" applyFill="1" applyAlignment="1">
      <alignment horizontal="left" vertical="center" wrapText="1"/>
    </xf>
    <xf numFmtId="0" fontId="42" fillId="0" borderId="0" xfId="86" applyFont="1" applyFill="1" applyAlignment="1" applyProtection="1">
      <alignment vertical="center" wrapText="1"/>
      <protection locked="0"/>
    </xf>
    <xf numFmtId="0" fontId="42" fillId="0" borderId="0" xfId="86" applyFill="1" applyAlignment="1" applyProtection="1">
      <alignment vertical="center"/>
      <protection locked="0"/>
    </xf>
    <xf numFmtId="178" fontId="42" fillId="0" borderId="0" xfId="86" applyNumberFormat="1" applyFill="1" applyAlignment="1" applyProtection="1">
      <alignment vertical="center"/>
      <protection locked="0"/>
    </xf>
    <xf numFmtId="0" fontId="43" fillId="0" borderId="0" xfId="66" applyFont="1" applyFill="1" applyBorder="1" applyAlignment="1">
      <alignment horizontal="center" vertical="center"/>
    </xf>
    <xf numFmtId="0" fontId="0" fillId="2" borderId="0" xfId="66" applyFill="1" applyBorder="1" applyAlignment="1">
      <alignment horizontal="center" vertical="center"/>
    </xf>
    <xf numFmtId="0" fontId="18" fillId="2" borderId="0" xfId="66" applyFont="1" applyFill="1" applyBorder="1" applyAlignment="1">
      <alignment horizontal="right" vertical="center"/>
    </xf>
    <xf numFmtId="0" fontId="28" fillId="2" borderId="20" xfId="66" applyFont="1" applyFill="1" applyBorder="1" applyAlignment="1">
      <alignment horizontal="center" vertical="center" wrapText="1"/>
    </xf>
    <xf numFmtId="178" fontId="28" fillId="2" borderId="2" xfId="66" applyNumberFormat="1" applyFont="1" applyFill="1" applyBorder="1" applyAlignment="1">
      <alignment horizontal="center" vertical="center" wrapText="1"/>
    </xf>
    <xf numFmtId="178" fontId="28" fillId="2" borderId="7" xfId="66" applyNumberFormat="1" applyFont="1" applyFill="1" applyBorder="1" applyAlignment="1">
      <alignment horizontal="center" vertical="center" wrapText="1"/>
    </xf>
    <xf numFmtId="0" fontId="28" fillId="2" borderId="21" xfId="66" applyFont="1" applyFill="1" applyBorder="1" applyAlignment="1">
      <alignment horizontal="center" vertical="center" wrapText="1"/>
    </xf>
    <xf numFmtId="178" fontId="28" fillId="2" borderId="22" xfId="66" applyNumberFormat="1" applyFont="1" applyFill="1" applyBorder="1" applyAlignment="1">
      <alignment horizontal="center" vertical="center" wrapText="1"/>
    </xf>
    <xf numFmtId="178" fontId="28" fillId="2" borderId="23" xfId="66" applyNumberFormat="1" applyFont="1" applyFill="1" applyBorder="1" applyAlignment="1">
      <alignment horizontal="center" vertical="center" wrapText="1"/>
    </xf>
    <xf numFmtId="0" fontId="28" fillId="2" borderId="10" xfId="66" applyFont="1" applyFill="1" applyBorder="1" applyAlignment="1">
      <alignment horizontal="center" vertical="center" wrapText="1"/>
    </xf>
    <xf numFmtId="178" fontId="26" fillId="2" borderId="11" xfId="94" applyNumberFormat="1" applyFont="1" applyFill="1" applyBorder="1" applyAlignment="1">
      <alignment horizontal="right" vertical="center"/>
    </xf>
    <xf numFmtId="178" fontId="26" fillId="2" borderId="12" xfId="94" applyNumberFormat="1" applyFont="1" applyFill="1" applyBorder="1" applyAlignment="1">
      <alignment horizontal="right" vertical="center"/>
    </xf>
    <xf numFmtId="49" fontId="18" fillId="2" borderId="10" xfId="0" applyNumberFormat="1" applyFont="1" applyFill="1" applyBorder="1" applyAlignment="1" applyProtection="1">
      <alignment vertical="center"/>
    </xf>
    <xf numFmtId="177" fontId="18" fillId="2" borderId="11" xfId="0" applyNumberFormat="1" applyFont="1" applyFill="1" applyBorder="1" applyAlignment="1" applyProtection="1">
      <alignment horizontal="right" vertical="center"/>
    </xf>
    <xf numFmtId="177" fontId="18" fillId="2" borderId="12" xfId="0" applyNumberFormat="1" applyFont="1" applyFill="1" applyBorder="1" applyAlignment="1" applyProtection="1">
      <alignment horizontal="right" vertical="center"/>
    </xf>
    <xf numFmtId="0" fontId="44" fillId="2" borderId="11" xfId="66" applyFont="1" applyFill="1" applyBorder="1" applyAlignment="1">
      <alignment horizontal="right" vertical="center"/>
    </xf>
    <xf numFmtId="49" fontId="18" fillId="0" borderId="10" xfId="0" applyNumberFormat="1" applyFont="1" applyFill="1" applyBorder="1" applyAlignment="1" applyProtection="1">
      <alignment vertical="center"/>
    </xf>
    <xf numFmtId="177" fontId="18" fillId="0" borderId="11" xfId="0" applyNumberFormat="1" applyFont="1" applyFill="1" applyBorder="1" applyAlignment="1" applyProtection="1">
      <alignment horizontal="right" vertical="center"/>
    </xf>
    <xf numFmtId="177" fontId="18" fillId="0" borderId="12" xfId="0" applyNumberFormat="1" applyFont="1" applyFill="1" applyBorder="1" applyAlignment="1" applyProtection="1">
      <alignment horizontal="right" vertical="center"/>
    </xf>
    <xf numFmtId="0" fontId="20" fillId="0" borderId="24" xfId="0" applyFont="1" applyFill="1" applyBorder="1" applyAlignment="1"/>
    <xf numFmtId="49" fontId="18" fillId="0" borderId="13" xfId="0" applyNumberFormat="1" applyFont="1" applyFill="1" applyBorder="1" applyAlignment="1" applyProtection="1">
      <alignment vertical="center"/>
    </xf>
    <xf numFmtId="177" fontId="18" fillId="0" borderId="14" xfId="0" applyNumberFormat="1" applyFont="1" applyFill="1" applyBorder="1" applyAlignment="1" applyProtection="1">
      <alignment horizontal="right" vertical="center"/>
    </xf>
    <xf numFmtId="0" fontId="20" fillId="0" borderId="25" xfId="0" applyFont="1" applyFill="1" applyBorder="1" applyAlignment="1"/>
    <xf numFmtId="0" fontId="20" fillId="0" borderId="0" xfId="66" applyFont="1" applyFill="1" applyAlignment="1">
      <alignment horizontal="left" vertical="center" wrapText="1"/>
    </xf>
    <xf numFmtId="0" fontId="0" fillId="0" borderId="0" xfId="66" applyFont="1" applyFill="1" applyAlignment="1">
      <alignment horizontal="left" vertical="center" wrapText="1"/>
    </xf>
    <xf numFmtId="0" fontId="35" fillId="0" borderId="0" xfId="66" applyFont="1" applyFill="1" applyAlignment="1">
      <alignment vertical="center"/>
    </xf>
    <xf numFmtId="0" fontId="11" fillId="0" borderId="0" xfId="66" applyFont="1" applyFill="1" applyAlignment="1">
      <alignment vertical="center"/>
    </xf>
    <xf numFmtId="0" fontId="6" fillId="0" borderId="0" xfId="66" applyFont="1" applyFill="1" applyAlignment="1">
      <alignment vertical="center"/>
    </xf>
    <xf numFmtId="0" fontId="45" fillId="0" borderId="0" xfId="75" applyFont="1" applyFill="1" applyAlignment="1">
      <alignment horizontal="left" vertical="center"/>
    </xf>
    <xf numFmtId="0" fontId="46" fillId="0" borderId="0" xfId="75" applyFont="1" applyFill="1" applyAlignment="1">
      <alignment horizontal="center" vertical="center"/>
    </xf>
    <xf numFmtId="0" fontId="1" fillId="0" borderId="0" xfId="66" applyFont="1" applyFill="1" applyBorder="1" applyAlignment="1">
      <alignment horizontal="right" vertical="center"/>
    </xf>
    <xf numFmtId="0" fontId="17" fillId="0" borderId="1" xfId="94" applyFont="1" applyFill="1" applyBorder="1" applyAlignment="1">
      <alignment horizontal="center" vertical="center"/>
    </xf>
    <xf numFmtId="178" fontId="17" fillId="0" borderId="7" xfId="86" applyNumberFormat="1" applyFont="1" applyFill="1" applyBorder="1" applyAlignment="1" applyProtection="1">
      <alignment horizontal="center" vertical="center" wrapText="1"/>
      <protection locked="0"/>
    </xf>
    <xf numFmtId="49" fontId="19" fillId="0" borderId="10" xfId="0" applyNumberFormat="1" applyFont="1" applyFill="1" applyBorder="1" applyAlignment="1" applyProtection="1">
      <alignment vertical="center"/>
    </xf>
    <xf numFmtId="177" fontId="25" fillId="0" borderId="12" xfId="0" applyNumberFormat="1" applyFont="1" applyFill="1" applyBorder="1" applyAlignment="1" applyProtection="1">
      <alignment horizontal="right" vertical="center"/>
    </xf>
    <xf numFmtId="49" fontId="12" fillId="0" borderId="10" xfId="0" applyNumberFormat="1" applyFont="1" applyBorder="1" applyAlignment="1"/>
    <xf numFmtId="49" fontId="12" fillId="0" borderId="10" xfId="0" applyNumberFormat="1" applyFont="1" applyBorder="1" applyAlignment="1">
      <alignment horizontal="left" indent="1"/>
    </xf>
    <xf numFmtId="49" fontId="6" fillId="0" borderId="10" xfId="0" applyNumberFormat="1" applyFont="1" applyBorder="1" applyAlignment="1">
      <alignment horizontal="left" indent="2"/>
    </xf>
    <xf numFmtId="49" fontId="6" fillId="0" borderId="10" xfId="0" applyNumberFormat="1" applyFont="1" applyBorder="1" applyAlignment="1">
      <alignment horizontal="left" indent="1"/>
    </xf>
    <xf numFmtId="0" fontId="20" fillId="0" borderId="12" xfId="66" applyFont="1" applyFill="1" applyBorder="1" applyAlignment="1">
      <alignment vertical="center"/>
    </xf>
    <xf numFmtId="49" fontId="12" fillId="0" borderId="10" xfId="0" applyNumberFormat="1" applyFont="1" applyFill="1" applyBorder="1" applyAlignment="1"/>
    <xf numFmtId="49" fontId="6" fillId="0" borderId="10" xfId="0" applyNumberFormat="1" applyFont="1" applyBorder="1" applyAlignment="1"/>
    <xf numFmtId="49" fontId="6" fillId="0" borderId="10" xfId="0" applyNumberFormat="1" applyFont="1" applyFill="1" applyBorder="1" applyAlignment="1">
      <alignment horizontal="left" indent="2"/>
    </xf>
    <xf numFmtId="49" fontId="12" fillId="0" borderId="13" xfId="0" applyNumberFormat="1" applyFont="1" applyBorder="1" applyAlignment="1">
      <alignment horizontal="left" indent="1"/>
    </xf>
    <xf numFmtId="0" fontId="20" fillId="0" borderId="15" xfId="66" applyFont="1" applyFill="1" applyBorder="1" applyAlignment="1">
      <alignment vertical="center"/>
    </xf>
    <xf numFmtId="0" fontId="6" fillId="0" borderId="0" xfId="66" applyFont="1" applyFill="1" applyBorder="1" applyAlignment="1">
      <alignment horizontal="left" vertical="center" wrapText="1"/>
    </xf>
    <xf numFmtId="0" fontId="0" fillId="0" borderId="0" xfId="68" applyFill="1">
      <alignment vertical="center"/>
    </xf>
    <xf numFmtId="178" fontId="0" fillId="0" borderId="0" xfId="68" applyNumberFormat="1" applyFill="1">
      <alignment vertical="center"/>
    </xf>
    <xf numFmtId="181" fontId="0" fillId="0" borderId="0" xfId="68" applyNumberFormat="1" applyFill="1">
      <alignment vertical="center"/>
    </xf>
    <xf numFmtId="0" fontId="47" fillId="0" borderId="0" xfId="68" applyFont="1" applyFill="1" applyAlignment="1">
      <alignment horizontal="center" vertical="center"/>
    </xf>
    <xf numFmtId="178" fontId="47" fillId="0" borderId="0" xfId="68" applyNumberFormat="1" applyFont="1" applyFill="1" applyAlignment="1">
      <alignment horizontal="center" vertical="center"/>
    </xf>
    <xf numFmtId="181" fontId="47" fillId="0" borderId="0" xfId="68" applyNumberFormat="1" applyFont="1" applyFill="1" applyAlignment="1">
      <alignment horizontal="center" vertical="center"/>
    </xf>
    <xf numFmtId="0" fontId="0" fillId="0" borderId="0" xfId="75" applyBorder="1" applyAlignment="1">
      <alignment horizontal="right" vertical="center"/>
    </xf>
    <xf numFmtId="0" fontId="17" fillId="0" borderId="1" xfId="68" applyFont="1" applyFill="1" applyBorder="1" applyAlignment="1">
      <alignment horizontal="center" vertical="center"/>
    </xf>
    <xf numFmtId="178" fontId="17" fillId="0" borderId="2" xfId="86" applyNumberFormat="1" applyFont="1" applyFill="1" applyBorder="1" applyAlignment="1" applyProtection="1">
      <alignment horizontal="center" vertical="center" wrapText="1"/>
      <protection locked="0"/>
    </xf>
    <xf numFmtId="181" fontId="17" fillId="0" borderId="2" xfId="86" applyNumberFormat="1" applyFont="1" applyFill="1" applyBorder="1" applyAlignment="1" applyProtection="1">
      <alignment horizontal="center" vertical="center" wrapText="1"/>
      <protection locked="0"/>
    </xf>
    <xf numFmtId="0" fontId="17" fillId="0" borderId="2" xfId="68" applyFont="1" applyFill="1" applyBorder="1" applyAlignment="1">
      <alignment horizontal="center" vertical="center"/>
    </xf>
    <xf numFmtId="0" fontId="17" fillId="0" borderId="7" xfId="86" applyFont="1" applyFill="1" applyBorder="1" applyAlignment="1" applyProtection="1">
      <alignment horizontal="center" vertical="center" wrapText="1"/>
      <protection locked="0"/>
    </xf>
    <xf numFmtId="0" fontId="17" fillId="0" borderId="10" xfId="68" applyFont="1" applyFill="1" applyBorder="1" applyAlignment="1">
      <alignment horizontal="center" vertical="center"/>
    </xf>
    <xf numFmtId="178" fontId="44" fillId="0" borderId="11" xfId="68" applyNumberFormat="1" applyFont="1" applyFill="1" applyBorder="1">
      <alignment vertical="center"/>
    </xf>
    <xf numFmtId="181" fontId="48" fillId="0" borderId="11" xfId="86" applyNumberFormat="1" applyFont="1" applyFill="1" applyBorder="1" applyAlignment="1" applyProtection="1">
      <alignment horizontal="center" vertical="center" wrapText="1"/>
      <protection locked="0"/>
    </xf>
    <xf numFmtId="0" fontId="17" fillId="0" borderId="11" xfId="68" applyFont="1" applyFill="1" applyBorder="1" applyAlignment="1">
      <alignment horizontal="center" vertical="center"/>
    </xf>
    <xf numFmtId="0" fontId="48" fillId="0" borderId="12" xfId="86" applyFont="1" applyFill="1" applyBorder="1" applyAlignment="1" applyProtection="1">
      <alignment horizontal="center" vertical="center" wrapText="1"/>
      <protection locked="0"/>
    </xf>
    <xf numFmtId="0" fontId="17" fillId="0" borderId="10" xfId="102" applyFont="1" applyFill="1" applyBorder="1" applyAlignment="1" applyProtection="1">
      <alignment horizontal="left" vertical="center" wrapText="1"/>
      <protection locked="0"/>
    </xf>
    <xf numFmtId="180" fontId="44" fillId="0" borderId="11" xfId="68" applyNumberFormat="1" applyFont="1" applyFill="1" applyBorder="1" applyAlignment="1">
      <alignment horizontal="right" vertical="center"/>
    </xf>
    <xf numFmtId="0" fontId="17" fillId="0" borderId="11" xfId="102" applyFont="1" applyFill="1" applyBorder="1" applyAlignment="1" applyProtection="1">
      <alignment horizontal="left" vertical="center" wrapText="1"/>
      <protection locked="0"/>
    </xf>
    <xf numFmtId="180" fontId="34" fillId="0" borderId="12" xfId="68" applyNumberFormat="1" applyFont="1" applyFill="1" applyBorder="1" applyAlignment="1">
      <alignment horizontal="right" vertical="center"/>
    </xf>
    <xf numFmtId="0" fontId="20" fillId="0" borderId="18" xfId="120" applyFont="1" applyFill="1" applyBorder="1" applyAlignment="1" applyProtection="1">
      <alignment vertical="center"/>
      <protection locked="0"/>
    </xf>
    <xf numFmtId="178" fontId="34" fillId="0" borderId="11" xfId="68" applyNumberFormat="1" applyFont="1" applyFill="1" applyBorder="1" applyAlignment="1">
      <alignment horizontal="right" vertical="center"/>
    </xf>
    <xf numFmtId="180" fontId="34" fillId="0" borderId="11" xfId="68" applyNumberFormat="1" applyFont="1" applyFill="1" applyBorder="1" applyAlignment="1">
      <alignment horizontal="right" vertical="center"/>
    </xf>
    <xf numFmtId="0" fontId="34" fillId="0" borderId="11" xfId="68" applyFont="1" applyFill="1" applyBorder="1">
      <alignment vertical="center"/>
    </xf>
    <xf numFmtId="49" fontId="18" fillId="0" borderId="11" xfId="0" applyNumberFormat="1" applyFont="1" applyFill="1" applyBorder="1" applyAlignment="1" applyProtection="1">
      <alignment vertical="center"/>
    </xf>
    <xf numFmtId="0" fontId="34" fillId="0" borderId="10" xfId="68" applyFont="1" applyFill="1" applyBorder="1" applyAlignment="1">
      <alignment vertical="center" wrapText="1"/>
    </xf>
    <xf numFmtId="178" fontId="18" fillId="0" borderId="11" xfId="68" applyNumberFormat="1" applyFont="1" applyFill="1" applyBorder="1">
      <alignment vertical="center"/>
    </xf>
    <xf numFmtId="182" fontId="34" fillId="0" borderId="11" xfId="68" applyNumberFormat="1" applyFont="1" applyFill="1" applyBorder="1" applyAlignment="1">
      <alignment horizontal="right" vertical="center"/>
    </xf>
    <xf numFmtId="181" fontId="18" fillId="0" borderId="11" xfId="68" applyNumberFormat="1" applyFont="1" applyFill="1" applyBorder="1">
      <alignment vertical="center"/>
    </xf>
    <xf numFmtId="0" fontId="0" fillId="0" borderId="18" xfId="68" applyFill="1" applyBorder="1">
      <alignment vertical="center"/>
    </xf>
    <xf numFmtId="0" fontId="44" fillId="0" borderId="11" xfId="68" applyFont="1" applyFill="1" applyBorder="1" applyAlignment="1">
      <alignment horizontal="right" vertical="center"/>
    </xf>
    <xf numFmtId="0" fontId="44" fillId="0" borderId="12" xfId="68" applyFont="1" applyFill="1" applyBorder="1" applyAlignment="1">
      <alignment horizontal="right" vertical="center"/>
    </xf>
    <xf numFmtId="177" fontId="18" fillId="0" borderId="11" xfId="75" applyNumberFormat="1" applyFont="1" applyFill="1" applyBorder="1" applyAlignment="1">
      <alignment horizontal="right" vertical="center"/>
    </xf>
    <xf numFmtId="0" fontId="18" fillId="0" borderId="12" xfId="68" applyFont="1" applyFill="1" applyBorder="1">
      <alignment vertical="center"/>
    </xf>
    <xf numFmtId="181" fontId="34" fillId="0" borderId="11" xfId="68" applyNumberFormat="1" applyFont="1" applyFill="1" applyBorder="1">
      <alignment vertical="center"/>
    </xf>
    <xf numFmtId="0" fontId="34" fillId="0" borderId="12" xfId="68" applyFont="1" applyFill="1" applyBorder="1">
      <alignment vertical="center"/>
    </xf>
    <xf numFmtId="0" fontId="34" fillId="0" borderId="26" xfId="68" applyFont="1" applyFill="1" applyBorder="1">
      <alignment vertical="center"/>
    </xf>
    <xf numFmtId="0" fontId="34" fillId="0" borderId="18" xfId="68" applyFont="1" applyFill="1" applyBorder="1">
      <alignment vertical="center"/>
    </xf>
    <xf numFmtId="177" fontId="18" fillId="0" borderId="26" xfId="75" applyNumberFormat="1" applyFont="1" applyFill="1" applyBorder="1" applyAlignment="1">
      <alignment horizontal="right" vertical="center"/>
    </xf>
    <xf numFmtId="181" fontId="34" fillId="0" borderId="26" xfId="68" applyNumberFormat="1" applyFont="1" applyFill="1" applyBorder="1">
      <alignment vertical="center"/>
    </xf>
    <xf numFmtId="0" fontId="0" fillId="0" borderId="19" xfId="68" applyFill="1" applyBorder="1">
      <alignment vertical="center"/>
    </xf>
    <xf numFmtId="178" fontId="18" fillId="0" borderId="27" xfId="68" applyNumberFormat="1" applyFont="1" applyFill="1" applyBorder="1">
      <alignment vertical="center"/>
    </xf>
    <xf numFmtId="181" fontId="18" fillId="0" borderId="27" xfId="68" applyNumberFormat="1" applyFont="1" applyFill="1" applyBorder="1">
      <alignment vertical="center"/>
    </xf>
    <xf numFmtId="0" fontId="0" fillId="0" borderId="27" xfId="68" applyFill="1" applyBorder="1">
      <alignment vertical="center"/>
    </xf>
    <xf numFmtId="178" fontId="34" fillId="0" borderId="14" xfId="68" applyNumberFormat="1" applyFont="1" applyFill="1" applyBorder="1" applyAlignment="1">
      <alignment horizontal="right" vertical="center"/>
    </xf>
    <xf numFmtId="0" fontId="34" fillId="0" borderId="15" xfId="68" applyFont="1" applyFill="1" applyBorder="1">
      <alignment vertical="center"/>
    </xf>
    <xf numFmtId="0" fontId="0" fillId="0" borderId="0" xfId="68" applyFont="1" applyFill="1" applyBorder="1" applyAlignment="1">
      <alignment horizontal="left" vertical="center" wrapText="1"/>
    </xf>
    <xf numFmtId="0" fontId="0" fillId="0" borderId="0" xfId="68" applyFont="1" applyFill="1">
      <alignment vertical="center"/>
    </xf>
    <xf numFmtId="0" fontId="9" fillId="0" borderId="0" xfId="75" applyFont="1" applyFill="1" applyAlignment="1">
      <alignment vertical="center"/>
    </xf>
    <xf numFmtId="0" fontId="17" fillId="2" borderId="2" xfId="86" applyFont="1" applyFill="1" applyBorder="1" applyAlignment="1" applyProtection="1">
      <alignment horizontal="center" vertical="center" wrapText="1"/>
      <protection locked="0"/>
    </xf>
    <xf numFmtId="178" fontId="19" fillId="2" borderId="11" xfId="78" applyNumberFormat="1" applyFont="1" applyFill="1" applyBorder="1" applyAlignment="1">
      <alignment horizontal="right" vertical="center"/>
    </xf>
    <xf numFmtId="182" fontId="49" fillId="2" borderId="11" xfId="75" applyNumberFormat="1" applyFont="1" applyFill="1" applyBorder="1">
      <alignment vertical="center"/>
    </xf>
    <xf numFmtId="178" fontId="24" fillId="2" borderId="11" xfId="78" applyNumberFormat="1" applyFont="1" applyFill="1" applyBorder="1" applyAlignment="1">
      <alignment horizontal="right" vertical="center"/>
    </xf>
    <xf numFmtId="182" fontId="18" fillId="2" borderId="11" xfId="75" applyNumberFormat="1" applyFont="1" applyFill="1" applyBorder="1">
      <alignment vertical="center"/>
    </xf>
    <xf numFmtId="0" fontId="17" fillId="2" borderId="7" xfId="86" applyFont="1" applyFill="1" applyBorder="1" applyAlignment="1" applyProtection="1">
      <alignment horizontal="center" vertical="center" wrapText="1"/>
      <protection locked="0"/>
    </xf>
    <xf numFmtId="182" fontId="49" fillId="2" borderId="12" xfId="75" applyNumberFormat="1" applyFont="1" applyFill="1" applyBorder="1">
      <alignment vertical="center"/>
    </xf>
    <xf numFmtId="182" fontId="18" fillId="2" borderId="12" xfId="75" applyNumberFormat="1" applyFont="1" applyFill="1" applyBorder="1">
      <alignment vertical="center"/>
    </xf>
    <xf numFmtId="0" fontId="15" fillId="2" borderId="0" xfId="48" applyFont="1" applyFill="1" applyAlignment="1"/>
    <xf numFmtId="0" fontId="0" fillId="2" borderId="0" xfId="48" applyFill="1" applyAlignment="1"/>
    <xf numFmtId="178" fontId="0" fillId="2" borderId="0" xfId="48" applyNumberFormat="1" applyFill="1" applyAlignment="1">
      <alignment horizontal="center" vertical="center"/>
    </xf>
    <xf numFmtId="0" fontId="50" fillId="2" borderId="0" xfId="48" applyFont="1" applyFill="1" applyAlignment="1">
      <alignment horizontal="center" vertical="center"/>
    </xf>
    <xf numFmtId="0" fontId="17" fillId="2" borderId="10" xfId="75" applyFont="1" applyFill="1" applyBorder="1" applyAlignment="1">
      <alignment horizontal="center" vertical="center"/>
    </xf>
    <xf numFmtId="178" fontId="25" fillId="2" borderId="11" xfId="48" applyNumberFormat="1" applyFont="1" applyFill="1" applyBorder="1" applyAlignment="1">
      <alignment horizontal="right" vertical="center"/>
    </xf>
    <xf numFmtId="0" fontId="27" fillId="2" borderId="0" xfId="48" applyFont="1" applyFill="1" applyAlignment="1"/>
    <xf numFmtId="180" fontId="25" fillId="2" borderId="11" xfId="48" applyNumberFormat="1" applyFont="1" applyFill="1" applyBorder="1" applyAlignment="1">
      <alignment horizontal="right" vertical="center"/>
    </xf>
    <xf numFmtId="180" fontId="51" fillId="2" borderId="11" xfId="89" applyNumberFormat="1" applyFont="1" applyFill="1" applyBorder="1" applyAlignment="1">
      <alignment horizontal="right" vertical="center"/>
    </xf>
    <xf numFmtId="0" fontId="18" fillId="2" borderId="10" xfId="48" applyFont="1" applyFill="1" applyBorder="1">
      <alignment vertical="center"/>
    </xf>
    <xf numFmtId="180" fontId="24" fillId="2" borderId="11" xfId="48" applyNumberFormat="1" applyFont="1" applyFill="1" applyBorder="1" applyAlignment="1">
      <alignment horizontal="right" vertical="center"/>
    </xf>
    <xf numFmtId="0" fontId="18" fillId="2" borderId="11" xfId="48" applyFont="1" applyFill="1" applyBorder="1">
      <alignment vertical="center"/>
    </xf>
    <xf numFmtId="183" fontId="24" fillId="2" borderId="11" xfId="78" applyNumberFormat="1" applyFont="1" applyFill="1" applyBorder="1" applyAlignment="1">
      <alignment horizontal="right" vertical="center"/>
    </xf>
    <xf numFmtId="178" fontId="27" fillId="2" borderId="11" xfId="78" applyNumberFormat="1" applyFont="1" applyFill="1" applyBorder="1" applyAlignment="1">
      <alignment horizontal="right" vertical="center"/>
    </xf>
    <xf numFmtId="178" fontId="27" fillId="2" borderId="11" xfId="78" applyNumberFormat="1" applyFont="1" applyFill="1" applyBorder="1" applyAlignment="1">
      <alignment horizontal="center" vertical="center"/>
    </xf>
    <xf numFmtId="3" fontId="20" fillId="2" borderId="11" xfId="0" applyNumberFormat="1" applyFont="1" applyFill="1" applyBorder="1" applyAlignment="1" applyProtection="1">
      <alignment horizontal="left" vertical="center" wrapText="1" indent="1"/>
    </xf>
    <xf numFmtId="178" fontId="18" fillId="2" borderId="11" xfId="48" applyNumberFormat="1" applyFont="1" applyFill="1" applyBorder="1" applyAlignment="1">
      <alignment horizontal="center" vertical="center"/>
    </xf>
    <xf numFmtId="0" fontId="18" fillId="2" borderId="11" xfId="75" applyFont="1" applyFill="1" applyBorder="1" applyAlignment="1">
      <alignment horizontal="right" vertical="center"/>
    </xf>
    <xf numFmtId="0" fontId="17" fillId="2" borderId="11" xfId="48" applyFont="1" applyFill="1" applyBorder="1" applyAlignment="1">
      <alignment vertical="center"/>
    </xf>
    <xf numFmtId="0" fontId="20" fillId="2" borderId="10" xfId="0" applyFont="1" applyFill="1" applyBorder="1" applyAlignment="1">
      <alignment horizontal="left" vertical="center"/>
    </xf>
    <xf numFmtId="0" fontId="20" fillId="2" borderId="11" xfId="0" applyFont="1" applyFill="1" applyBorder="1" applyAlignment="1">
      <alignment horizontal="left" vertical="center"/>
    </xf>
    <xf numFmtId="0" fontId="0" fillId="2" borderId="13" xfId="48" applyFill="1" applyBorder="1" applyAlignment="1"/>
    <xf numFmtId="178" fontId="18" fillId="2" borderId="14" xfId="48" applyNumberFormat="1" applyFont="1" applyFill="1" applyBorder="1" applyAlignment="1">
      <alignment horizontal="center" vertical="center"/>
    </xf>
    <xf numFmtId="0" fontId="20" fillId="2" borderId="14" xfId="0" applyFont="1" applyFill="1" applyBorder="1" applyAlignment="1">
      <alignment horizontal="left" vertical="center"/>
    </xf>
    <xf numFmtId="0" fontId="0" fillId="2" borderId="0" xfId="48" applyFill="1" applyAlignment="1">
      <alignment horizontal="left" vertical="center" wrapText="1"/>
    </xf>
    <xf numFmtId="0" fontId="27" fillId="2" borderId="12" xfId="48" applyFont="1" applyFill="1" applyBorder="1" applyAlignment="1"/>
    <xf numFmtId="180" fontId="25" fillId="2" borderId="12" xfId="48" applyNumberFormat="1" applyFont="1" applyFill="1" applyBorder="1" applyAlignment="1">
      <alignment horizontal="right" vertical="center"/>
    </xf>
    <xf numFmtId="180" fontId="18" fillId="2" borderId="12" xfId="48" applyNumberFormat="1" applyFont="1" applyFill="1" applyBorder="1">
      <alignment vertical="center"/>
    </xf>
    <xf numFmtId="178" fontId="15" fillId="2" borderId="0" xfId="48" applyNumberFormat="1" applyFont="1" applyFill="1" applyAlignment="1"/>
    <xf numFmtId="179" fontId="52" fillId="2" borderId="12" xfId="48" applyNumberFormat="1" applyFont="1" applyFill="1" applyBorder="1" applyAlignment="1">
      <alignment vertical="center"/>
    </xf>
    <xf numFmtId="0" fontId="18" fillId="2" borderId="12" xfId="75" applyFont="1" applyFill="1" applyBorder="1" applyAlignment="1">
      <alignment horizontal="right" vertical="center"/>
    </xf>
    <xf numFmtId="178" fontId="24" fillId="2" borderId="14" xfId="78" applyNumberFormat="1" applyFont="1" applyFill="1" applyBorder="1" applyAlignment="1">
      <alignment horizontal="right" vertical="center"/>
    </xf>
    <xf numFmtId="0" fontId="27" fillId="2" borderId="15" xfId="48" applyFont="1" applyFill="1" applyBorder="1" applyAlignment="1"/>
    <xf numFmtId="0" fontId="1" fillId="0" borderId="0" xfId="90" applyFont="1" applyFill="1" applyAlignment="1">
      <alignment horizontal="left" vertical="center" indent="2"/>
    </xf>
    <xf numFmtId="0" fontId="1" fillId="0" borderId="0" xfId="90" applyFont="1" applyFill="1">
      <alignment vertical="center"/>
    </xf>
    <xf numFmtId="177" fontId="6" fillId="0" borderId="0" xfId="0" applyNumberFormat="1" applyFont="1" applyFill="1" applyBorder="1" applyAlignment="1" applyProtection="1">
      <alignment horizontal="right" vertical="center"/>
      <protection locked="0"/>
    </xf>
    <xf numFmtId="178" fontId="28" fillId="0" borderId="8" xfId="86" applyNumberFormat="1" applyFont="1" applyFill="1" applyBorder="1" applyAlignment="1" applyProtection="1">
      <alignment horizontal="center" vertical="center" wrapText="1"/>
      <protection locked="0"/>
    </xf>
    <xf numFmtId="0" fontId="20" fillId="2" borderId="3" xfId="90" applyFont="1" applyFill="1" applyBorder="1" applyAlignment="1">
      <alignment horizontal="left" vertical="center"/>
    </xf>
    <xf numFmtId="177" fontId="20" fillId="0" borderId="8" xfId="90" applyNumberFormat="1" applyFont="1" applyFill="1" applyBorder="1" applyAlignment="1">
      <alignment horizontal="center" vertical="center"/>
    </xf>
    <xf numFmtId="0" fontId="20" fillId="0" borderId="5" xfId="0" applyFont="1" applyBorder="1" applyAlignment="1">
      <alignment vertical="center"/>
    </xf>
    <xf numFmtId="177" fontId="20" fillId="0" borderId="9" xfId="90" applyNumberFormat="1" applyFont="1" applyFill="1" applyBorder="1" applyAlignment="1">
      <alignment horizontal="center" vertical="center"/>
    </xf>
    <xf numFmtId="0" fontId="24" fillId="0" borderId="0" xfId="90" applyFont="1" applyFill="1" applyBorder="1" applyAlignment="1">
      <alignment horizontal="left" vertical="center" wrapText="1"/>
    </xf>
    <xf numFmtId="0" fontId="53" fillId="0" borderId="0" xfId="75" applyFont="1" applyFill="1" applyAlignment="1">
      <alignment horizontal="center" vertical="center"/>
    </xf>
    <xf numFmtId="14" fontId="28" fillId="0" borderId="3" xfId="86" applyNumberFormat="1" applyFont="1" applyFill="1" applyBorder="1" applyAlignment="1" applyProtection="1">
      <alignment horizontal="center" vertical="center"/>
      <protection locked="0"/>
    </xf>
    <xf numFmtId="14" fontId="28" fillId="0" borderId="4" xfId="86" applyNumberFormat="1" applyFont="1" applyFill="1" applyBorder="1" applyAlignment="1" applyProtection="1">
      <alignment horizontal="center" vertical="center"/>
      <protection locked="0"/>
    </xf>
    <xf numFmtId="178" fontId="28" fillId="0" borderId="8" xfId="86" applyNumberFormat="1" applyFont="1" applyFill="1" applyBorder="1" applyAlignment="1" applyProtection="1">
      <alignment horizontal="right" vertical="center" wrapText="1"/>
      <protection locked="0"/>
    </xf>
    <xf numFmtId="14" fontId="40" fillId="0" borderId="3" xfId="86" applyNumberFormat="1" applyFont="1" applyFill="1" applyBorder="1" applyAlignment="1" applyProtection="1">
      <alignment horizontal="center" vertical="center"/>
      <protection locked="0"/>
    </xf>
    <xf numFmtId="14" fontId="40" fillId="0" borderId="4" xfId="86" applyNumberFormat="1" applyFont="1" applyFill="1" applyBorder="1" applyAlignment="1" applyProtection="1">
      <alignment horizontal="center" vertical="center"/>
      <protection locked="0"/>
    </xf>
    <xf numFmtId="178" fontId="40" fillId="0" borderId="8" xfId="86" applyNumberFormat="1" applyFont="1" applyFill="1" applyBorder="1" applyAlignment="1" applyProtection="1">
      <alignment horizontal="right" vertical="center" wrapText="1"/>
      <protection locked="0"/>
    </xf>
    <xf numFmtId="0" fontId="40" fillId="0" borderId="3" xfId="0" applyFont="1" applyFill="1" applyBorder="1" applyAlignment="1">
      <alignment horizontal="center" vertical="center"/>
    </xf>
    <xf numFmtId="0" fontId="40" fillId="0" borderId="4" xfId="0" applyFont="1" applyFill="1" applyBorder="1" applyAlignment="1">
      <alignment horizontal="center" vertical="center"/>
    </xf>
    <xf numFmtId="0" fontId="40" fillId="0" borderId="8" xfId="0" applyFont="1" applyFill="1" applyBorder="1">
      <alignment vertical="center"/>
    </xf>
    <xf numFmtId="0" fontId="40" fillId="0" borderId="5" xfId="0" applyFont="1" applyFill="1" applyBorder="1" applyAlignment="1">
      <alignment horizontal="center" vertical="center"/>
    </xf>
    <xf numFmtId="0" fontId="40" fillId="0" borderId="6" xfId="0" applyFont="1" applyFill="1" applyBorder="1" applyAlignment="1">
      <alignment horizontal="center" vertical="center"/>
    </xf>
    <xf numFmtId="0" fontId="40" fillId="0" borderId="9" xfId="0" applyFont="1" applyFill="1" applyBorder="1">
      <alignment vertical="center"/>
    </xf>
    <xf numFmtId="179" fontId="15" fillId="0" borderId="0" xfId="89" applyNumberFormat="1" applyFont="1" applyFill="1" applyAlignment="1">
      <alignment vertical="center"/>
    </xf>
    <xf numFmtId="0" fontId="15" fillId="0" borderId="0" xfId="89" applyFont="1" applyFill="1"/>
    <xf numFmtId="0" fontId="17" fillId="0" borderId="1" xfId="89" applyFont="1" applyFill="1" applyBorder="1" applyAlignment="1">
      <alignment horizontal="center" vertical="center"/>
    </xf>
    <xf numFmtId="178" fontId="17" fillId="0" borderId="7" xfId="89" applyNumberFormat="1" applyFont="1" applyFill="1" applyBorder="1" applyAlignment="1">
      <alignment horizontal="center" vertical="center"/>
    </xf>
    <xf numFmtId="0" fontId="17" fillId="0" borderId="10" xfId="89" applyFont="1" applyFill="1" applyBorder="1" applyAlignment="1">
      <alignment horizontal="left" vertical="center"/>
    </xf>
    <xf numFmtId="178" fontId="24" fillId="0" borderId="12" xfId="0" applyNumberFormat="1" applyFont="1" applyFill="1" applyBorder="1" applyAlignment="1" applyProtection="1">
      <alignment horizontal="right" vertical="center"/>
    </xf>
    <xf numFmtId="49" fontId="54" fillId="0" borderId="10" xfId="0" applyNumberFormat="1" applyFont="1" applyFill="1" applyBorder="1" applyAlignment="1" applyProtection="1">
      <alignment vertical="center"/>
    </xf>
    <xf numFmtId="179" fontId="15" fillId="0" borderId="0" xfId="89" applyNumberFormat="1" applyFont="1" applyFill="1"/>
    <xf numFmtId="178" fontId="24" fillId="0" borderId="15" xfId="0" applyNumberFormat="1" applyFont="1" applyFill="1" applyBorder="1" applyAlignment="1" applyProtection="1">
      <alignment horizontal="right" vertical="center"/>
    </xf>
    <xf numFmtId="0" fontId="1" fillId="0" borderId="0" xfId="75" applyFont="1" applyFill="1" applyAlignment="1">
      <alignment horizontal="left" vertical="center" wrapText="1"/>
    </xf>
    <xf numFmtId="0" fontId="15" fillId="2" borderId="0" xfId="85" applyFont="1" applyFill="1" applyAlignment="1">
      <alignment vertical="center"/>
    </xf>
    <xf numFmtId="178" fontId="15" fillId="2" borderId="0" xfId="85" applyNumberFormat="1" applyFont="1" applyFill="1"/>
    <xf numFmtId="179" fontId="15" fillId="2" borderId="0" xfId="85" applyNumberFormat="1" applyFont="1" applyFill="1" applyAlignment="1">
      <alignment vertical="center"/>
    </xf>
    <xf numFmtId="0" fontId="15" fillId="2" borderId="0" xfId="85" applyFont="1" applyFill="1"/>
    <xf numFmtId="0" fontId="0" fillId="2" borderId="0" xfId="75" applyFill="1" applyBorder="1" applyAlignment="1">
      <alignment horizontal="center" vertical="center"/>
    </xf>
    <xf numFmtId="0" fontId="17" fillId="2" borderId="1" xfId="85" applyFont="1" applyFill="1" applyBorder="1" applyAlignment="1">
      <alignment horizontal="center" vertical="center"/>
    </xf>
    <xf numFmtId="0" fontId="17" fillId="2" borderId="2" xfId="85" applyFont="1" applyFill="1" applyBorder="1" applyAlignment="1">
      <alignment horizontal="center" vertical="center"/>
    </xf>
    <xf numFmtId="0" fontId="17" fillId="2" borderId="10" xfId="85" applyFont="1" applyFill="1" applyBorder="1" applyAlignment="1">
      <alignment horizontal="center" vertical="center"/>
    </xf>
    <xf numFmtId="0" fontId="54" fillId="2" borderId="11" xfId="75" applyFont="1" applyFill="1" applyBorder="1">
      <alignment vertical="center"/>
    </xf>
    <xf numFmtId="177" fontId="54" fillId="2" borderId="11" xfId="75" applyNumberFormat="1" applyFont="1" applyFill="1" applyBorder="1">
      <alignment vertical="center"/>
    </xf>
    <xf numFmtId="178" fontId="48" fillId="2" borderId="11" xfId="85" applyNumberFormat="1" applyFont="1" applyFill="1" applyBorder="1" applyAlignment="1">
      <alignment horizontal="right" vertical="center"/>
    </xf>
    <xf numFmtId="0" fontId="17" fillId="2" borderId="11" xfId="85" applyFont="1" applyFill="1" applyBorder="1" applyAlignment="1">
      <alignment horizontal="center" vertical="center"/>
    </xf>
    <xf numFmtId="0" fontId="17" fillId="2" borderId="10" xfId="85" applyFont="1" applyFill="1" applyBorder="1" applyAlignment="1">
      <alignment horizontal="left" vertical="center"/>
    </xf>
    <xf numFmtId="180" fontId="54" fillId="2" borderId="11" xfId="75" applyNumberFormat="1" applyFont="1" applyFill="1" applyBorder="1" applyAlignment="1">
      <alignment horizontal="right" vertical="center"/>
    </xf>
    <xf numFmtId="0" fontId="17" fillId="2" borderId="11" xfId="85" applyFont="1" applyFill="1" applyBorder="1" applyAlignment="1">
      <alignment horizontal="left" vertical="center"/>
    </xf>
    <xf numFmtId="0" fontId="18" fillId="2" borderId="10" xfId="75" applyFont="1" applyFill="1" applyBorder="1" applyAlignment="1">
      <alignment vertical="center"/>
    </xf>
    <xf numFmtId="177" fontId="18" fillId="2" borderId="11" xfId="75" applyNumberFormat="1" applyFont="1" applyFill="1" applyBorder="1" applyAlignment="1">
      <alignment horizontal="right" vertical="center"/>
    </xf>
    <xf numFmtId="10" fontId="18" fillId="2" borderId="11" xfId="75" applyNumberFormat="1" applyFont="1" applyFill="1" applyBorder="1" applyAlignment="1">
      <alignment horizontal="right" vertical="center"/>
    </xf>
    <xf numFmtId="0" fontId="18" fillId="2" borderId="11" xfId="75" applyFont="1" applyFill="1" applyBorder="1">
      <alignment vertical="center"/>
    </xf>
    <xf numFmtId="0" fontId="18" fillId="2" borderId="10" xfId="75" applyFont="1" applyFill="1" applyBorder="1">
      <alignment vertical="center"/>
    </xf>
    <xf numFmtId="180" fontId="18" fillId="2" borderId="11" xfId="75" applyNumberFormat="1" applyFont="1" applyFill="1" applyBorder="1" applyAlignment="1">
      <alignment horizontal="right" vertical="center"/>
    </xf>
    <xf numFmtId="182" fontId="18" fillId="2" borderId="11" xfId="75" applyNumberFormat="1" applyFont="1" applyFill="1" applyBorder="1" applyAlignment="1">
      <alignment horizontal="right" vertical="center"/>
    </xf>
    <xf numFmtId="177" fontId="18" fillId="2" borderId="11" xfId="75" applyNumberFormat="1" applyFont="1" applyFill="1" applyBorder="1" applyAlignment="1">
      <alignment vertical="center"/>
    </xf>
    <xf numFmtId="178" fontId="54" fillId="2" borderId="11" xfId="75" applyNumberFormat="1" applyFont="1" applyFill="1" applyBorder="1">
      <alignment vertical="center"/>
    </xf>
    <xf numFmtId="178" fontId="24" fillId="2" borderId="11" xfId="85" applyNumberFormat="1" applyFont="1" applyFill="1" applyBorder="1" applyAlignment="1">
      <alignment horizontal="right" vertical="center"/>
    </xf>
    <xf numFmtId="0" fontId="27" fillId="2" borderId="11" xfId="85" applyFont="1" applyFill="1" applyBorder="1"/>
    <xf numFmtId="178" fontId="27" fillId="2" borderId="11" xfId="85" applyNumberFormat="1" applyFont="1" applyFill="1" applyBorder="1"/>
    <xf numFmtId="0" fontId="34" fillId="2" borderId="11" xfId="66" applyFont="1" applyFill="1" applyBorder="1">
      <alignment vertical="center"/>
    </xf>
    <xf numFmtId="178" fontId="24" fillId="2" borderId="11" xfId="85" applyNumberFormat="1" applyFont="1" applyFill="1" applyBorder="1" applyAlignment="1">
      <alignment horizontal="right"/>
    </xf>
    <xf numFmtId="0" fontId="34" fillId="2" borderId="16" xfId="66" applyFont="1" applyFill="1" applyBorder="1">
      <alignment vertical="center"/>
    </xf>
    <xf numFmtId="0" fontId="20" fillId="2" borderId="13" xfId="0" applyFont="1" applyFill="1" applyBorder="1" applyAlignment="1">
      <alignment horizontal="left" vertical="center"/>
    </xf>
    <xf numFmtId="178" fontId="24" fillId="2" borderId="14" xfId="85" applyNumberFormat="1" applyFont="1" applyFill="1" applyBorder="1" applyAlignment="1">
      <alignment horizontal="right" vertical="center"/>
    </xf>
    <xf numFmtId="178" fontId="24" fillId="2" borderId="14" xfId="85" applyNumberFormat="1" applyFont="1" applyFill="1" applyBorder="1" applyAlignment="1">
      <alignment horizontal="right"/>
    </xf>
    <xf numFmtId="179" fontId="15" fillId="2" borderId="28" xfId="85" applyNumberFormat="1" applyFont="1" applyFill="1" applyBorder="1" applyAlignment="1">
      <alignment vertical="center"/>
    </xf>
    <xf numFmtId="0" fontId="0" fillId="2" borderId="0" xfId="75" applyFill="1" applyAlignment="1">
      <alignment horizontal="left" vertical="center" wrapText="1"/>
    </xf>
    <xf numFmtId="0" fontId="2" fillId="2" borderId="0" xfId="75" applyFont="1" applyFill="1" applyAlignment="1">
      <alignment horizontal="left" vertical="center"/>
    </xf>
    <xf numFmtId="0" fontId="31" fillId="2" borderId="0" xfId="75" applyFont="1" applyFill="1" applyAlignment="1">
      <alignment horizontal="center" vertical="center"/>
    </xf>
    <xf numFmtId="0" fontId="1" fillId="2" borderId="0" xfId="75" applyFont="1" applyFill="1" applyBorder="1" applyAlignment="1">
      <alignment horizontal="center" vertical="center"/>
    </xf>
    <xf numFmtId="3" fontId="20" fillId="2" borderId="0" xfId="0" applyNumberFormat="1" applyFont="1" applyFill="1" applyBorder="1" applyAlignment="1" applyProtection="1">
      <alignment horizontal="right" vertical="center"/>
    </xf>
    <xf numFmtId="177" fontId="25" fillId="2" borderId="11" xfId="75" applyNumberFormat="1" applyFont="1" applyFill="1" applyBorder="1">
      <alignment vertical="center"/>
    </xf>
    <xf numFmtId="178" fontId="48" fillId="2" borderId="12" xfId="85" applyNumberFormat="1" applyFont="1" applyFill="1" applyBorder="1" applyAlignment="1">
      <alignment horizontal="right" vertical="center"/>
    </xf>
    <xf numFmtId="180" fontId="54" fillId="2" borderId="12" xfId="75" applyNumberFormat="1" applyFont="1" applyFill="1" applyBorder="1" applyAlignment="1">
      <alignment horizontal="right" vertical="center"/>
    </xf>
    <xf numFmtId="177" fontId="24" fillId="2" borderId="11" xfId="75" applyNumberFormat="1" applyFont="1" applyFill="1" applyBorder="1" applyAlignment="1">
      <alignment horizontal="right" vertical="center"/>
    </xf>
    <xf numFmtId="180" fontId="18" fillId="2" borderId="12" xfId="75" applyNumberFormat="1" applyFont="1" applyFill="1" applyBorder="1" applyAlignment="1">
      <alignment horizontal="right" vertical="center"/>
    </xf>
    <xf numFmtId="182" fontId="18" fillId="2" borderId="12" xfId="75" applyNumberFormat="1" applyFont="1" applyFill="1" applyBorder="1" applyAlignment="1">
      <alignment horizontal="right" vertical="center"/>
    </xf>
    <xf numFmtId="177" fontId="24" fillId="2" borderId="11" xfId="75" applyNumberFormat="1" applyFont="1" applyFill="1" applyBorder="1" applyAlignment="1">
      <alignment vertical="center"/>
    </xf>
    <xf numFmtId="0" fontId="25" fillId="2" borderId="11" xfId="75" applyFont="1" applyFill="1" applyBorder="1">
      <alignment vertical="center"/>
    </xf>
    <xf numFmtId="0" fontId="27" fillId="2" borderId="12" xfId="85" applyFont="1" applyFill="1" applyBorder="1"/>
    <xf numFmtId="178" fontId="27" fillId="2" borderId="12" xfId="85" applyNumberFormat="1" applyFont="1" applyFill="1" applyBorder="1"/>
    <xf numFmtId="178" fontId="24" fillId="2" borderId="16" xfId="0" applyNumberFormat="1" applyFont="1" applyFill="1" applyBorder="1" applyAlignment="1">
      <alignment horizontal="right" vertical="center"/>
    </xf>
    <xf numFmtId="178" fontId="24" fillId="2" borderId="12" xfId="85" applyNumberFormat="1" applyFont="1" applyFill="1" applyBorder="1" applyAlignment="1">
      <alignment horizontal="right"/>
    </xf>
    <xf numFmtId="178" fontId="24" fillId="2" borderId="16" xfId="85" applyNumberFormat="1" applyFont="1" applyFill="1" applyBorder="1" applyAlignment="1">
      <alignment horizontal="right" vertical="center"/>
    </xf>
    <xf numFmtId="178" fontId="24" fillId="2" borderId="0" xfId="85" applyNumberFormat="1" applyFont="1" applyFill="1" applyBorder="1" applyAlignment="1">
      <alignment horizontal="right" vertical="center"/>
    </xf>
    <xf numFmtId="178" fontId="27" fillId="2" borderId="28" xfId="85" applyNumberFormat="1" applyFont="1" applyFill="1" applyBorder="1"/>
    <xf numFmtId="178" fontId="27" fillId="2" borderId="17" xfId="85" applyNumberFormat="1" applyFont="1" applyFill="1" applyBorder="1"/>
    <xf numFmtId="178" fontId="55" fillId="2" borderId="15" xfId="85" applyNumberFormat="1" applyFont="1" applyFill="1" applyBorder="1" applyAlignment="1">
      <alignment horizontal="right"/>
    </xf>
    <xf numFmtId="0" fontId="1" fillId="2" borderId="0" xfId="75" applyFont="1" applyFill="1" applyAlignment="1">
      <alignment horizontal="left" vertical="center" wrapText="1"/>
    </xf>
    <xf numFmtId="0" fontId="56" fillId="0" borderId="0" xfId="90" applyFont="1" applyFill="1">
      <alignment vertical="center"/>
    </xf>
    <xf numFmtId="0" fontId="56" fillId="0" borderId="0" xfId="90" applyFont="1" applyFill="1" applyAlignment="1">
      <alignment horizontal="left" vertical="center" indent="2"/>
    </xf>
    <xf numFmtId="0" fontId="1" fillId="2" borderId="17" xfId="75" applyFont="1" applyFill="1" applyBorder="1" applyAlignment="1">
      <alignment horizontal="left" vertical="center" indent="2"/>
    </xf>
    <xf numFmtId="177" fontId="6" fillId="2" borderId="17" xfId="0" applyNumberFormat="1" applyFont="1" applyFill="1" applyBorder="1" applyAlignment="1" applyProtection="1">
      <alignment horizontal="right" vertical="center"/>
      <protection locked="0"/>
    </xf>
    <xf numFmtId="178" fontId="35" fillId="0" borderId="7" xfId="86" applyNumberFormat="1" applyFont="1" applyFill="1" applyBorder="1" applyAlignment="1" applyProtection="1">
      <alignment horizontal="center" vertical="center" wrapText="1"/>
      <protection locked="0"/>
    </xf>
    <xf numFmtId="0" fontId="56" fillId="0" borderId="0" xfId="90" applyFont="1" applyFill="1" applyBorder="1">
      <alignment vertical="center"/>
    </xf>
    <xf numFmtId="0" fontId="35" fillId="0" borderId="21" xfId="75" applyFont="1" applyFill="1" applyBorder="1">
      <alignment vertical="center"/>
    </xf>
    <xf numFmtId="178" fontId="17" fillId="0" borderId="23" xfId="86" applyNumberFormat="1" applyFont="1" applyFill="1" applyBorder="1" applyAlignment="1" applyProtection="1">
      <alignment horizontal="right" vertical="center" wrapText="1"/>
      <protection locked="0"/>
    </xf>
    <xf numFmtId="0" fontId="40" fillId="2" borderId="3" xfId="90" applyFont="1" applyFill="1" applyBorder="1" applyAlignment="1">
      <alignment horizontal="left" vertical="center" indent="1"/>
    </xf>
    <xf numFmtId="177" fontId="40" fillId="0" borderId="8" xfId="90" applyNumberFormat="1" applyFont="1" applyFill="1" applyBorder="1">
      <alignment vertical="center"/>
    </xf>
    <xf numFmtId="0" fontId="40" fillId="0" borderId="8" xfId="90" applyFont="1" applyFill="1" applyBorder="1">
      <alignment vertical="center"/>
    </xf>
    <xf numFmtId="0" fontId="40" fillId="0" borderId="3" xfId="90" applyFont="1" applyFill="1" applyBorder="1">
      <alignment vertical="center"/>
    </xf>
    <xf numFmtId="177" fontId="40" fillId="2" borderId="8" xfId="90" applyNumberFormat="1" applyFont="1" applyFill="1" applyBorder="1">
      <alignment vertical="center"/>
    </xf>
    <xf numFmtId="0" fontId="40" fillId="0" borderId="5" xfId="90" applyFont="1" applyFill="1" applyBorder="1">
      <alignment vertical="center"/>
    </xf>
    <xf numFmtId="177" fontId="40" fillId="2" borderId="9" xfId="90" applyNumberFormat="1" applyFont="1" applyFill="1" applyBorder="1">
      <alignment vertical="center"/>
    </xf>
    <xf numFmtId="14" fontId="35" fillId="0" borderId="2" xfId="86" applyNumberFormat="1" applyFont="1" applyFill="1" applyBorder="1" applyAlignment="1" applyProtection="1">
      <alignment horizontal="center" vertical="center"/>
      <protection locked="0"/>
    </xf>
    <xf numFmtId="178" fontId="35" fillId="0" borderId="2" xfId="86" applyNumberFormat="1" applyFont="1" applyFill="1" applyBorder="1" applyAlignment="1" applyProtection="1">
      <alignment horizontal="center" vertical="center" wrapText="1"/>
      <protection locked="0"/>
    </xf>
    <xf numFmtId="0" fontId="35" fillId="0" borderId="3" xfId="75" applyFont="1" applyFill="1" applyBorder="1" applyAlignment="1">
      <alignment horizontal="left" vertical="center"/>
    </xf>
    <xf numFmtId="0" fontId="35" fillId="0" borderId="4" xfId="75" applyFont="1" applyFill="1" applyBorder="1" applyAlignment="1">
      <alignment horizontal="left" vertical="center"/>
    </xf>
    <xf numFmtId="178" fontId="41" fillId="0" borderId="4" xfId="75" applyNumberFormat="1" applyFont="1" applyFill="1" applyBorder="1">
      <alignment vertical="center"/>
    </xf>
    <xf numFmtId="178" fontId="41" fillId="0" borderId="8" xfId="75" applyNumberFormat="1"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8" xfId="0" applyFont="1" applyFill="1" applyBorder="1">
      <alignment vertical="center"/>
    </xf>
    <xf numFmtId="0" fontId="1" fillId="0" borderId="5" xfId="0" applyFont="1" applyFill="1" applyBorder="1">
      <alignment vertical="center"/>
    </xf>
    <xf numFmtId="0" fontId="1" fillId="0" borderId="6" xfId="0" applyFont="1" applyFill="1" applyBorder="1">
      <alignment vertical="center"/>
    </xf>
    <xf numFmtId="0" fontId="1" fillId="0" borderId="9" xfId="0" applyFont="1" applyFill="1" applyBorder="1">
      <alignment vertical="center"/>
    </xf>
    <xf numFmtId="0" fontId="40" fillId="2" borderId="0" xfId="0" applyFont="1" applyFill="1" applyAlignment="1">
      <alignment vertical="center"/>
    </xf>
    <xf numFmtId="0" fontId="11" fillId="0" borderId="0" xfId="0" applyFont="1" applyFill="1" applyBorder="1" applyAlignment="1">
      <alignment vertical="center"/>
    </xf>
    <xf numFmtId="0" fontId="35" fillId="0" borderId="0" xfId="0" applyFont="1" applyFill="1" applyBorder="1" applyAlignment="1">
      <alignment vertical="center"/>
    </xf>
    <xf numFmtId="0" fontId="0" fillId="0" borderId="17" xfId="75" applyFill="1" applyBorder="1" applyAlignment="1">
      <alignment horizontal="right"/>
    </xf>
    <xf numFmtId="0" fontId="17" fillId="0" borderId="1" xfId="93" applyFont="1" applyFill="1" applyBorder="1" applyAlignment="1">
      <alignment horizontal="center" vertical="center"/>
    </xf>
    <xf numFmtId="0" fontId="57" fillId="2" borderId="7" xfId="93" applyFont="1" applyFill="1" applyBorder="1" applyAlignment="1">
      <alignment horizontal="center" vertical="center"/>
    </xf>
    <xf numFmtId="0" fontId="37" fillId="0" borderId="3" xfId="102" applyFont="1" applyFill="1" applyBorder="1" applyAlignment="1" applyProtection="1">
      <alignment horizontal="left" vertical="center" wrapText="1"/>
      <protection locked="0"/>
    </xf>
    <xf numFmtId="177" fontId="24" fillId="2" borderId="8" xfId="10" applyNumberFormat="1" applyFont="1" applyFill="1" applyBorder="1" applyAlignment="1" applyProtection="1">
      <alignment horizontal="right" vertical="center"/>
    </xf>
    <xf numFmtId="177" fontId="26" fillId="0" borderId="3" xfId="0" applyNumberFormat="1" applyFont="1" applyFill="1" applyBorder="1" applyAlignment="1" applyProtection="1">
      <alignment horizontal="left" vertical="center"/>
    </xf>
    <xf numFmtId="177" fontId="20" fillId="0" borderId="8" xfId="0" applyNumberFormat="1" applyFont="1" applyFill="1" applyBorder="1" applyAlignment="1" applyProtection="1">
      <alignment horizontal="right" vertical="center"/>
    </xf>
    <xf numFmtId="177" fontId="20" fillId="0" borderId="3" xfId="0" applyNumberFormat="1" applyFont="1" applyFill="1" applyBorder="1" applyAlignment="1" applyProtection="1">
      <alignment horizontal="left" vertical="center"/>
    </xf>
    <xf numFmtId="177" fontId="26" fillId="0" borderId="5" xfId="0" applyNumberFormat="1" applyFont="1" applyFill="1" applyBorder="1" applyAlignment="1" applyProtection="1">
      <alignment horizontal="left" vertical="center"/>
    </xf>
    <xf numFmtId="177" fontId="20" fillId="0" borderId="9" xfId="0" applyNumberFormat="1" applyFont="1" applyFill="1" applyBorder="1" applyAlignment="1" applyProtection="1">
      <alignment horizontal="right" vertical="center"/>
    </xf>
    <xf numFmtId="0" fontId="0" fillId="0" borderId="0" xfId="75" applyFill="1" applyAlignment="1">
      <alignment horizontal="left" vertical="center"/>
    </xf>
    <xf numFmtId="0" fontId="0" fillId="0" borderId="0" xfId="75" applyFill="1">
      <alignment vertical="center"/>
    </xf>
    <xf numFmtId="0" fontId="1" fillId="0" borderId="0" xfId="75" applyFont="1" applyFill="1">
      <alignment vertical="center"/>
    </xf>
    <xf numFmtId="0" fontId="58" fillId="0" borderId="0" xfId="75" applyFont="1" applyFill="1" applyAlignment="1">
      <alignment horizontal="center" vertical="center"/>
    </xf>
    <xf numFmtId="0" fontId="59" fillId="0" borderId="0" xfId="75" applyFont="1" applyFill="1" applyAlignment="1">
      <alignment horizontal="center" vertical="center"/>
    </xf>
    <xf numFmtId="0" fontId="60" fillId="0" borderId="0" xfId="75" applyFont="1" applyFill="1" applyAlignment="1">
      <alignment horizontal="center" vertical="center"/>
    </xf>
    <xf numFmtId="0" fontId="61" fillId="0" borderId="0" xfId="75" applyFont="1" applyFill="1" applyAlignment="1">
      <alignment horizontal="center" vertical="center"/>
    </xf>
    <xf numFmtId="178" fontId="44" fillId="2" borderId="11" xfId="68" applyNumberFormat="1" applyFont="1" applyFill="1" applyBorder="1">
      <alignment vertical="center"/>
    </xf>
    <xf numFmtId="178" fontId="26" fillId="0" borderId="11" xfId="68" applyNumberFormat="1" applyFont="1" applyFill="1" applyBorder="1">
      <alignment vertical="center"/>
    </xf>
    <xf numFmtId="181" fontId="48" fillId="2" borderId="11" xfId="86" applyNumberFormat="1" applyFont="1" applyFill="1" applyBorder="1" applyAlignment="1" applyProtection="1">
      <alignment horizontal="center" vertical="center" wrapText="1"/>
      <protection locked="0"/>
    </xf>
    <xf numFmtId="0" fontId="17" fillId="2" borderId="11" xfId="75" applyFont="1" applyFill="1" applyBorder="1" applyAlignment="1">
      <alignment horizontal="center" vertical="center"/>
    </xf>
    <xf numFmtId="0" fontId="17" fillId="2" borderId="10" xfId="102" applyFont="1" applyFill="1" applyBorder="1" applyAlignment="1" applyProtection="1">
      <alignment horizontal="left" vertical="center" wrapText="1"/>
      <protection locked="0"/>
    </xf>
    <xf numFmtId="180" fontId="54" fillId="2" borderId="11" xfId="75" applyNumberFormat="1" applyFont="1" applyFill="1" applyBorder="1">
      <alignment vertical="center"/>
    </xf>
    <xf numFmtId="0" fontId="17" fillId="2" borderId="11" xfId="102" applyFont="1" applyFill="1" applyBorder="1" applyAlignment="1" applyProtection="1">
      <alignment horizontal="left" vertical="center" wrapText="1"/>
      <protection locked="0"/>
    </xf>
    <xf numFmtId="178" fontId="34" fillId="2" borderId="11" xfId="68" applyNumberFormat="1" applyFont="1" applyFill="1" applyBorder="1" applyAlignment="1">
      <alignment horizontal="right" vertical="center"/>
    </xf>
    <xf numFmtId="0" fontId="18" fillId="2" borderId="11" xfId="75" applyFont="1" applyFill="1" applyBorder="1" applyAlignment="1">
      <alignment vertical="center"/>
    </xf>
    <xf numFmtId="180" fontId="18" fillId="2" borderId="11" xfId="75" applyNumberFormat="1" applyFont="1" applyFill="1" applyBorder="1">
      <alignment vertical="center"/>
    </xf>
    <xf numFmtId="0" fontId="34" fillId="2" borderId="11" xfId="68" applyFont="1" applyFill="1" applyBorder="1">
      <alignment vertical="center"/>
    </xf>
    <xf numFmtId="0" fontId="34" fillId="2" borderId="10" xfId="68" applyFont="1" applyFill="1" applyBorder="1">
      <alignment vertical="center"/>
    </xf>
    <xf numFmtId="0" fontId="34" fillId="2" borderId="13" xfId="66" applyFont="1" applyFill="1" applyBorder="1">
      <alignment vertical="center"/>
    </xf>
    <xf numFmtId="177" fontId="18" fillId="2" borderId="14" xfId="75" applyNumberFormat="1" applyFont="1" applyFill="1" applyBorder="1" applyAlignment="1">
      <alignment horizontal="right" vertical="center"/>
    </xf>
    <xf numFmtId="177" fontId="24" fillId="0" borderId="14" xfId="75" applyNumberFormat="1" applyFont="1" applyFill="1" applyBorder="1" applyAlignment="1">
      <alignment horizontal="right" vertical="center"/>
    </xf>
    <xf numFmtId="0" fontId="18" fillId="2" borderId="14" xfId="75" applyFont="1" applyFill="1" applyBorder="1">
      <alignment vertical="center"/>
    </xf>
    <xf numFmtId="0" fontId="34" fillId="2" borderId="14" xfId="66" applyFont="1" applyFill="1" applyBorder="1">
      <alignment vertical="center"/>
    </xf>
    <xf numFmtId="0" fontId="0" fillId="2" borderId="0" xfId="75" applyFont="1" applyFill="1" applyBorder="1" applyAlignment="1">
      <alignment horizontal="left" vertical="center" wrapText="1"/>
    </xf>
    <xf numFmtId="0" fontId="1" fillId="0" borderId="0" xfId="75" applyFont="1" applyFill="1" applyBorder="1" applyAlignment="1">
      <alignment horizontal="left" vertical="center" wrapText="1"/>
    </xf>
    <xf numFmtId="0" fontId="34" fillId="2" borderId="0" xfId="68" applyFont="1" applyFill="1" applyBorder="1" applyAlignment="1">
      <alignment horizontal="right" vertical="center"/>
    </xf>
    <xf numFmtId="181" fontId="48" fillId="2" borderId="12" xfId="86" applyNumberFormat="1" applyFont="1" applyFill="1" applyBorder="1" applyAlignment="1" applyProtection="1">
      <alignment horizontal="center" vertical="center" wrapText="1"/>
      <protection locked="0"/>
    </xf>
    <xf numFmtId="180" fontId="54" fillId="2" borderId="12" xfId="75" applyNumberFormat="1" applyFont="1" applyFill="1" applyBorder="1">
      <alignment vertical="center"/>
    </xf>
    <xf numFmtId="180" fontId="18" fillId="2" borderId="11" xfId="75" applyNumberFormat="1" applyFont="1" applyFill="1" applyBorder="1" applyAlignment="1">
      <alignment vertical="center"/>
    </xf>
    <xf numFmtId="180" fontId="18" fillId="2" borderId="12" xfId="75" applyNumberFormat="1" applyFont="1" applyFill="1" applyBorder="1">
      <alignment vertical="center"/>
    </xf>
    <xf numFmtId="0" fontId="18" fillId="0" borderId="0" xfId="75" applyFont="1" applyFill="1">
      <alignment vertical="center"/>
    </xf>
    <xf numFmtId="0" fontId="18" fillId="2" borderId="12" xfId="75" applyFont="1" applyFill="1" applyBorder="1">
      <alignment vertical="center"/>
    </xf>
    <xf numFmtId="0" fontId="34" fillId="0" borderId="14" xfId="66" applyFont="1" applyFill="1" applyBorder="1">
      <alignment vertical="center"/>
    </xf>
    <xf numFmtId="177" fontId="18" fillId="0" borderId="14" xfId="75" applyNumberFormat="1" applyFont="1" applyFill="1" applyBorder="1" applyAlignment="1">
      <alignment horizontal="right" vertical="center"/>
    </xf>
    <xf numFmtId="0" fontId="18" fillId="2" borderId="15" xfId="75" applyFont="1" applyFill="1" applyBorder="1">
      <alignment vertical="center"/>
    </xf>
    <xf numFmtId="0" fontId="0" fillId="0" borderId="0" xfId="75" applyFont="1" applyFill="1" applyBorder="1" applyAlignment="1">
      <alignment horizontal="left" vertical="center" wrapText="1"/>
    </xf>
    <xf numFmtId="0" fontId="0" fillId="0" borderId="0" xfId="0" applyAlignment="1"/>
    <xf numFmtId="0" fontId="62" fillId="0" borderId="0" xfId="0" applyFont="1" applyAlignment="1"/>
    <xf numFmtId="0" fontId="0" fillId="0" borderId="0" xfId="76"/>
    <xf numFmtId="0" fontId="63" fillId="0" borderId="0" xfId="0" applyFont="1" applyAlignment="1">
      <alignment horizontal="center" vertical="center"/>
    </xf>
    <xf numFmtId="0" fontId="64" fillId="0" borderId="0" xfId="0" applyFont="1" applyBorder="1" applyAlignment="1">
      <alignment horizontal="left" vertical="center" wrapText="1"/>
    </xf>
    <xf numFmtId="0" fontId="65" fillId="0" borderId="0" xfId="0" applyFont="1" applyBorder="1" applyAlignment="1">
      <alignment vertical="center" wrapText="1"/>
    </xf>
    <xf numFmtId="0" fontId="62" fillId="0" borderId="0" xfId="76" applyFont="1" applyBorder="1" applyAlignment="1">
      <alignment vertical="center" wrapText="1"/>
    </xf>
    <xf numFmtId="0" fontId="0" fillId="0" borderId="0" xfId="92">
      <alignment vertical="center"/>
    </xf>
    <xf numFmtId="0" fontId="9" fillId="0" borderId="0" xfId="92" applyFont="1">
      <alignment vertical="center"/>
    </xf>
    <xf numFmtId="0" fontId="66" fillId="0" borderId="0" xfId="92" applyFont="1" applyAlignment="1">
      <alignment horizontal="center" vertical="center" wrapText="1"/>
    </xf>
    <xf numFmtId="0" fontId="66" fillId="0" borderId="0" xfId="92" applyFont="1" applyAlignment="1">
      <alignment horizontal="center" vertical="center"/>
    </xf>
    <xf numFmtId="57" fontId="67" fillId="0" borderId="0" xfId="92" applyNumberFormat="1" applyFont="1" applyAlignment="1">
      <alignment horizontal="center" vertical="center"/>
    </xf>
    <xf numFmtId="0" fontId="67" fillId="0" borderId="0" xfId="92" applyFont="1" applyAlignment="1">
      <alignment horizontal="center" vertical="center"/>
    </xf>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46" xfId="39"/>
    <cellStyle name="标题 1 2" xfId="40"/>
    <cellStyle name="20% - 强调文字颜色 5" xfId="41" builtinId="46"/>
    <cellStyle name="强调文字颜色 1" xfId="42" builtinId="29"/>
    <cellStyle name="常规 2 2 2" xfId="43"/>
    <cellStyle name="20% - 强调文字颜色 1" xfId="44" builtinId="30"/>
    <cellStyle name="40% - 强调文字颜色 1" xfId="45" builtinId="31"/>
    <cellStyle name="20% - 强调文字颜色 2" xfId="46" builtinId="34"/>
    <cellStyle name="输出 2" xfId="47"/>
    <cellStyle name="常规 2 2 3" xfId="48"/>
    <cellStyle name="40% - 强调文字颜色 2" xfId="49" builtinId="35"/>
    <cellStyle name="强调文字颜色 3" xfId="50" builtinId="37"/>
    <cellStyle name="千位分隔[0] 2" xfId="51"/>
    <cellStyle name="强调文字颜色 4" xfId="52" builtinId="41"/>
    <cellStyle name="千位分隔[0] 3" xfId="53"/>
    <cellStyle name="20% - 强调文字颜色 4" xfId="54" builtinId="42"/>
    <cellStyle name="40% - 强调文字颜色 4" xfId="55" builtinId="43"/>
    <cellStyle name="强调文字颜色 5" xfId="56" builtinId="45"/>
    <cellStyle name="千位分隔[0] 4" xfId="57"/>
    <cellStyle name="常规 2 2" xfId="58"/>
    <cellStyle name="40% - 强调文字颜色 5" xfId="59" builtinId="47"/>
    <cellStyle name="60% - 强调文字颜色 5" xfId="60" builtinId="48"/>
    <cellStyle name="强调文字颜色 6" xfId="61" builtinId="49"/>
    <cellStyle name="千位分隔[0] 5" xfId="62"/>
    <cellStyle name="适中 2" xfId="63"/>
    <cellStyle name="40% - 强调文字颜色 6" xfId="64" builtinId="51"/>
    <cellStyle name="60% - 强调文字颜色 6" xfId="65" builtinId="52"/>
    <cellStyle name="常规 2 3" xfId="66"/>
    <cellStyle name="常规 10" xfId="67"/>
    <cellStyle name="常规 2 3 2" xfId="68"/>
    <cellStyle name="常规 10 2" xfId="69"/>
    <cellStyle name="标题 2 2" xfId="70"/>
    <cellStyle name="标题 3 2" xfId="71"/>
    <cellStyle name="千位分隔 3" xfId="72"/>
    <cellStyle name="标题 4 2" xfId="73"/>
    <cellStyle name="差 2" xfId="74"/>
    <cellStyle name="常规 2" xfId="75"/>
    <cellStyle name="常规 2 4" xfId="76"/>
    <cellStyle name="常规 2 5" xfId="77"/>
    <cellStyle name="千位分隔[0] 3 2" xfId="78"/>
    <cellStyle name="常规 2 6" xfId="79"/>
    <cellStyle name="常规 2 6 2" xfId="80"/>
    <cellStyle name="常规 2 7" xfId="81"/>
    <cellStyle name="常规 2 8" xfId="82"/>
    <cellStyle name="输入 2" xfId="83"/>
    <cellStyle name="常规 2 9" xfId="84"/>
    <cellStyle name="常规 3" xfId="85"/>
    <cellStyle name="常规_2007人代会数据 2"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常规 6 2" xfId="99"/>
    <cellStyle name="注释 2" xfId="100"/>
    <cellStyle name="常规 7" xfId="101"/>
    <cellStyle name="常规 9" xfId="102"/>
    <cellStyle name="好 2" xfId="103"/>
    <cellStyle name="汇总 2" xfId="104"/>
    <cellStyle name="检查单元格 2" xfId="105"/>
    <cellStyle name="解释性文本 2" xfId="106"/>
    <cellStyle name="警告文本 2" xfId="107"/>
    <cellStyle name="链接单元格 2" xfId="108"/>
    <cellStyle name="千位分隔 2" xfId="109"/>
    <cellStyle name="千位分隔 2 2" xfId="110"/>
    <cellStyle name="千位分隔 2 3" xfId="111"/>
    <cellStyle name="千位分隔 2 3 2 2 2" xfId="112"/>
    <cellStyle name="千位分隔 2 3 2 2 2 2" xfId="113"/>
    <cellStyle name="千位分隔 2 3 2 2 2 3" xfId="114"/>
    <cellStyle name="千位分隔 2 4 2" xfId="115"/>
    <cellStyle name="千位分隔[0] 6" xfId="116"/>
    <cellStyle name="千位分隔[0] 6 2" xfId="117"/>
    <cellStyle name="千位分隔[0] 7" xfId="118"/>
    <cellStyle name="样式 1" xfId="119"/>
    <cellStyle name="3232" xfId="120"/>
    <cellStyle name="常规_Sheet5" xfId="121"/>
    <cellStyle name="常规_收入表_1" xfId="122"/>
  </cellStyles>
  <tableStyles count="0" defaultTableStyle="TableStyleMedium9" defaultPivotStyle="PivotStyleLight16"/>
  <colors>
    <mruColors>
      <color rgb="0000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3"/>
  <sheetViews>
    <sheetView workbookViewId="0">
      <selection activeCell="A11" sqref="A11:I11"/>
    </sheetView>
  </sheetViews>
  <sheetFormatPr defaultColWidth="9" defaultRowHeight="13.5"/>
  <cols>
    <col min="1" max="16384" width="9" style="550"/>
  </cols>
  <sheetData>
    <row r="1" ht="18" spans="1:1">
      <c r="A1" s="551" t="s">
        <v>0</v>
      </c>
    </row>
    <row r="11" ht="87.75" customHeight="1" spans="1:9">
      <c r="A11" s="552" t="s">
        <v>1</v>
      </c>
      <c r="B11" s="553"/>
      <c r="C11" s="553"/>
      <c r="D11" s="553"/>
      <c r="E11" s="553"/>
      <c r="F11" s="553"/>
      <c r="G11" s="553"/>
      <c r="H11" s="553"/>
      <c r="I11" s="553"/>
    </row>
    <row r="43" ht="30" customHeight="1" spans="1:9">
      <c r="A43" s="554">
        <v>44562</v>
      </c>
      <c r="B43" s="555"/>
      <c r="C43" s="555"/>
      <c r="D43" s="555"/>
      <c r="E43" s="555"/>
      <c r="F43" s="555"/>
      <c r="G43" s="555"/>
      <c r="H43" s="555"/>
      <c r="I43" s="555"/>
    </row>
  </sheetData>
  <mergeCells count="2">
    <mergeCell ref="A11:I11"/>
    <mergeCell ref="A43:I43"/>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101"/>
  <sheetViews>
    <sheetView showZeros="0" zoomScale="130" zoomScaleNormal="130" workbookViewId="0">
      <selection activeCell="A11" sqref="A11:B11"/>
    </sheetView>
  </sheetViews>
  <sheetFormatPr defaultColWidth="10" defaultRowHeight="13.5" outlineLevelCol="1"/>
  <cols>
    <col min="1" max="1" width="56.625" style="377" customWidth="1"/>
    <col min="2" max="2" width="23.7416666666667" style="378" customWidth="1"/>
    <col min="3" max="16384" width="10" style="378"/>
  </cols>
  <sheetData>
    <row r="1" ht="18" spans="1:2">
      <c r="A1" s="140" t="s">
        <v>627</v>
      </c>
      <c r="B1" s="140"/>
    </row>
    <row r="2" ht="24" spans="1:2">
      <c r="A2" s="141" t="s">
        <v>628</v>
      </c>
      <c r="B2" s="141"/>
    </row>
    <row r="3" spans="1:2">
      <c r="A3" s="113" t="s">
        <v>530</v>
      </c>
      <c r="B3" s="113"/>
    </row>
    <row r="4" ht="20.25" customHeight="1" spans="1:2">
      <c r="A4" s="114"/>
      <c r="B4" s="379" t="s">
        <v>38</v>
      </c>
    </row>
    <row r="5" ht="24" customHeight="1" spans="1:2">
      <c r="A5" s="116" t="s">
        <v>531</v>
      </c>
      <c r="B5" s="129" t="s">
        <v>43</v>
      </c>
    </row>
    <row r="6" ht="34" customHeight="1" spans="1:2">
      <c r="A6" s="130" t="s">
        <v>516</v>
      </c>
      <c r="B6" s="380">
        <f>SUM(B7:B10)</f>
        <v>8614</v>
      </c>
    </row>
    <row r="7" ht="25" customHeight="1" spans="1:2">
      <c r="A7" s="381" t="s">
        <v>629</v>
      </c>
      <c r="B7" s="382">
        <v>3900</v>
      </c>
    </row>
    <row r="8" ht="25" customHeight="1" spans="1:2">
      <c r="A8" s="381" t="s">
        <v>630</v>
      </c>
      <c r="B8" s="382">
        <v>4254</v>
      </c>
    </row>
    <row r="9" ht="25" customHeight="1" spans="1:2">
      <c r="A9" s="381" t="s">
        <v>631</v>
      </c>
      <c r="B9" s="382">
        <v>10</v>
      </c>
    </row>
    <row r="10" ht="25" customHeight="1" spans="1:2">
      <c r="A10" s="383" t="s">
        <v>632</v>
      </c>
      <c r="B10" s="384">
        <v>450</v>
      </c>
    </row>
    <row r="11" ht="33" customHeight="1" spans="1:2">
      <c r="A11" s="385" t="s">
        <v>551</v>
      </c>
      <c r="B11" s="385"/>
    </row>
    <row r="12" ht="20.1" customHeight="1"/>
    <row r="13" ht="20.1" customHeight="1" spans="1:1">
      <c r="A13" s="378"/>
    </row>
    <row r="14" ht="20.1" customHeight="1" spans="1:1">
      <c r="A14" s="378"/>
    </row>
    <row r="15" ht="20.1" customHeight="1" spans="1:1">
      <c r="A15" s="378"/>
    </row>
    <row r="16" ht="20.1" customHeight="1" spans="1:1">
      <c r="A16" s="378"/>
    </row>
    <row r="17" ht="20.1" customHeight="1" spans="1:1">
      <c r="A17" s="378"/>
    </row>
    <row r="18" ht="20.1" customHeight="1" spans="1:1">
      <c r="A18" s="378"/>
    </row>
    <row r="19" ht="20.1" customHeight="1" spans="1:1">
      <c r="A19" s="378"/>
    </row>
    <row r="20" ht="20.1" customHeight="1" spans="1:1">
      <c r="A20" s="378"/>
    </row>
    <row r="21" ht="20.1" customHeight="1" spans="1:1">
      <c r="A21" s="378"/>
    </row>
    <row r="22" ht="20.1" customHeight="1" spans="1:1">
      <c r="A22" s="378"/>
    </row>
    <row r="23" ht="20.1" customHeight="1" spans="1:1">
      <c r="A23" s="378"/>
    </row>
    <row r="24" ht="20.1" customHeight="1" spans="1:1">
      <c r="A24" s="378"/>
    </row>
    <row r="25" ht="20.1" customHeight="1" spans="1:1">
      <c r="A25" s="378"/>
    </row>
    <row r="26" ht="20.1" customHeight="1" spans="1:1">
      <c r="A26" s="378"/>
    </row>
    <row r="27" ht="20.1" customHeight="1" spans="1:1">
      <c r="A27" s="378"/>
    </row>
    <row r="28" ht="20.1" customHeight="1" spans="1:1">
      <c r="A28" s="378"/>
    </row>
    <row r="29" ht="20.1" customHeight="1" spans="1:1">
      <c r="A29" s="378"/>
    </row>
    <row r="30" ht="20.1" customHeight="1" spans="1:1">
      <c r="A30" s="378"/>
    </row>
    <row r="31" ht="20.1" customHeight="1" spans="1:1">
      <c r="A31" s="378"/>
    </row>
    <row r="32" ht="20.1" customHeight="1" spans="1:1">
      <c r="A32" s="378"/>
    </row>
    <row r="33" ht="20.1" customHeight="1" spans="1:1">
      <c r="A33" s="378"/>
    </row>
    <row r="34" spans="1:1">
      <c r="A34" s="378"/>
    </row>
    <row r="35" spans="1:1">
      <c r="A35" s="378"/>
    </row>
    <row r="36" spans="1:1">
      <c r="A36" s="378"/>
    </row>
    <row r="37" spans="1:1">
      <c r="A37" s="378"/>
    </row>
    <row r="38" spans="1:1">
      <c r="A38" s="378"/>
    </row>
    <row r="39" spans="1:1">
      <c r="A39" s="378"/>
    </row>
    <row r="40" spans="1:1">
      <c r="A40" s="378"/>
    </row>
    <row r="41" spans="1:1">
      <c r="A41" s="378"/>
    </row>
    <row r="42" spans="1:1">
      <c r="A42" s="378"/>
    </row>
    <row r="43" spans="1:1">
      <c r="A43" s="378"/>
    </row>
    <row r="44" spans="1:1">
      <c r="A44" s="378"/>
    </row>
    <row r="45" spans="1:1">
      <c r="A45" s="378"/>
    </row>
    <row r="46" spans="1:1">
      <c r="A46" s="378"/>
    </row>
    <row r="47" spans="1:1">
      <c r="A47" s="378"/>
    </row>
    <row r="48" spans="1:1">
      <c r="A48" s="378"/>
    </row>
    <row r="49" spans="1:1">
      <c r="A49" s="378"/>
    </row>
    <row r="50" spans="1:1">
      <c r="A50" s="378"/>
    </row>
    <row r="51" spans="1:1">
      <c r="A51" s="378"/>
    </row>
    <row r="52" spans="1:1">
      <c r="A52" s="378"/>
    </row>
    <row r="53" spans="1:1">
      <c r="A53" s="378"/>
    </row>
    <row r="54" spans="1:1">
      <c r="A54" s="378"/>
    </row>
    <row r="55" spans="1:1">
      <c r="A55" s="378"/>
    </row>
    <row r="56" spans="1:1">
      <c r="A56" s="378"/>
    </row>
    <row r="57" spans="1:1">
      <c r="A57" s="378"/>
    </row>
    <row r="58" spans="1:1">
      <c r="A58" s="378"/>
    </row>
    <row r="59" spans="1:1">
      <c r="A59" s="378"/>
    </row>
    <row r="60" spans="1:1">
      <c r="A60" s="378"/>
    </row>
    <row r="61" spans="1:1">
      <c r="A61" s="378"/>
    </row>
    <row r="62" spans="1:1">
      <c r="A62" s="378"/>
    </row>
    <row r="63" spans="1:1">
      <c r="A63" s="378"/>
    </row>
    <row r="64" spans="1:1">
      <c r="A64" s="378"/>
    </row>
    <row r="65" spans="1:1">
      <c r="A65" s="378"/>
    </row>
    <row r="66" spans="1:1">
      <c r="A66" s="378"/>
    </row>
    <row r="67" spans="1:1">
      <c r="A67" s="378"/>
    </row>
    <row r="68" spans="1:1">
      <c r="A68" s="378"/>
    </row>
    <row r="69" spans="1:1">
      <c r="A69" s="378"/>
    </row>
    <row r="70" spans="1:1">
      <c r="A70" s="378"/>
    </row>
    <row r="71" spans="1:1">
      <c r="A71" s="378"/>
    </row>
    <row r="72" spans="1:1">
      <c r="A72" s="378"/>
    </row>
    <row r="73" spans="1:1">
      <c r="A73" s="378"/>
    </row>
    <row r="74" spans="1:1">
      <c r="A74" s="378"/>
    </row>
    <row r="75" spans="1:1">
      <c r="A75" s="378"/>
    </row>
    <row r="76" spans="1:1">
      <c r="A76" s="378"/>
    </row>
    <row r="77" spans="1:1">
      <c r="A77" s="378"/>
    </row>
    <row r="78" spans="1:1">
      <c r="A78" s="378"/>
    </row>
    <row r="79" spans="1:1">
      <c r="A79" s="378"/>
    </row>
    <row r="80" spans="1:1">
      <c r="A80" s="378"/>
    </row>
    <row r="81" spans="1:1">
      <c r="A81" s="378"/>
    </row>
    <row r="82" spans="1:1">
      <c r="A82" s="378"/>
    </row>
    <row r="83" spans="1:1">
      <c r="A83" s="378"/>
    </row>
    <row r="84" spans="1:1">
      <c r="A84" s="378"/>
    </row>
    <row r="85" spans="1:1">
      <c r="A85" s="378"/>
    </row>
    <row r="86" spans="1:1">
      <c r="A86" s="378"/>
    </row>
    <row r="87" spans="1:1">
      <c r="A87" s="378"/>
    </row>
    <row r="88" spans="1:1">
      <c r="A88" s="378"/>
    </row>
    <row r="89" spans="1:1">
      <c r="A89" s="378"/>
    </row>
    <row r="90" spans="1:1">
      <c r="A90" s="378"/>
    </row>
    <row r="91" spans="1:1">
      <c r="A91" s="378"/>
    </row>
    <row r="92" spans="1:1">
      <c r="A92" s="378"/>
    </row>
    <row r="93" spans="1:1">
      <c r="A93" s="378"/>
    </row>
    <row r="94" spans="1:1">
      <c r="A94" s="378"/>
    </row>
    <row r="95" spans="1:1">
      <c r="A95" s="378"/>
    </row>
    <row r="96" spans="1:1">
      <c r="A96" s="378"/>
    </row>
    <row r="97" spans="1:1">
      <c r="A97" s="378"/>
    </row>
    <row r="98" spans="1:1">
      <c r="A98" s="378"/>
    </row>
    <row r="99" spans="1:1">
      <c r="A99" s="378"/>
    </row>
    <row r="100" spans="1:1">
      <c r="A100" s="378"/>
    </row>
    <row r="101" spans="1:1">
      <c r="A101" s="378"/>
    </row>
  </sheetData>
  <mergeCells count="4">
    <mergeCell ref="A1:B1"/>
    <mergeCell ref="A2:B2"/>
    <mergeCell ref="A3:B3"/>
    <mergeCell ref="A11:B11"/>
  </mergeCells>
  <printOptions horizontalCentered="1"/>
  <pageMargins left="0.235416666666667" right="0.235416666666667" top="0.511805555555556" bottom="0.471527777777778" header="0.313888888888889" footer="0.196527777777778"/>
  <pageSetup paperSize="9" fitToHeight="0"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P27"/>
  <sheetViews>
    <sheetView showZeros="0" zoomScale="85" zoomScaleNormal="85" topLeftCell="E1" workbookViewId="0">
      <selection activeCell="G17" sqref="G17"/>
    </sheetView>
  </sheetViews>
  <sheetFormatPr defaultColWidth="12.75" defaultRowHeight="13.5"/>
  <cols>
    <col min="1" max="1" width="33" style="345" customWidth="1"/>
    <col min="2" max="5" width="12.625" style="346" customWidth="1"/>
    <col min="6" max="6" width="12.5" style="346" customWidth="1"/>
    <col min="7" max="7" width="13.125" style="346" customWidth="1"/>
    <col min="8" max="8" width="37.375" style="75" customWidth="1"/>
    <col min="9" max="13" width="12.5" style="76" customWidth="1"/>
    <col min="14" max="14" width="11.625" style="345" customWidth="1"/>
    <col min="15" max="259" width="9" style="345" customWidth="1"/>
    <col min="260" max="260" width="29.625" style="345" customWidth="1"/>
    <col min="261" max="261" width="12.75" style="345"/>
    <col min="262" max="262" width="29.75" style="345" customWidth="1"/>
    <col min="263" max="263" width="17" style="345" customWidth="1"/>
    <col min="264" max="264" width="37" style="345" customWidth="1"/>
    <col min="265" max="265" width="17.375" style="345" customWidth="1"/>
    <col min="266" max="515" width="9" style="345" customWidth="1"/>
    <col min="516" max="516" width="29.625" style="345" customWidth="1"/>
    <col min="517" max="517" width="12.75" style="345"/>
    <col min="518" max="518" width="29.75" style="345" customWidth="1"/>
    <col min="519" max="519" width="17" style="345" customWidth="1"/>
    <col min="520" max="520" width="37" style="345" customWidth="1"/>
    <col min="521" max="521" width="17.375" style="345" customWidth="1"/>
    <col min="522" max="771" width="9" style="345" customWidth="1"/>
    <col min="772" max="772" width="29.625" style="345" customWidth="1"/>
    <col min="773" max="773" width="12.75" style="345"/>
    <col min="774" max="774" width="29.75" style="345" customWidth="1"/>
    <col min="775" max="775" width="17" style="345" customWidth="1"/>
    <col min="776" max="776" width="37" style="345" customWidth="1"/>
    <col min="777" max="777" width="17.375" style="345" customWidth="1"/>
    <col min="778" max="1027" width="9" style="345" customWidth="1"/>
    <col min="1028" max="1028" width="29.625" style="345" customWidth="1"/>
    <col min="1029" max="1029" width="12.75" style="345"/>
    <col min="1030" max="1030" width="29.75" style="345" customWidth="1"/>
    <col min="1031" max="1031" width="17" style="345" customWidth="1"/>
    <col min="1032" max="1032" width="37" style="345" customWidth="1"/>
    <col min="1033" max="1033" width="17.375" style="345" customWidth="1"/>
    <col min="1034" max="1283" width="9" style="345" customWidth="1"/>
    <col min="1284" max="1284" width="29.625" style="345" customWidth="1"/>
    <col min="1285" max="1285" width="12.75" style="345"/>
    <col min="1286" max="1286" width="29.75" style="345" customWidth="1"/>
    <col min="1287" max="1287" width="17" style="345" customWidth="1"/>
    <col min="1288" max="1288" width="37" style="345" customWidth="1"/>
    <col min="1289" max="1289" width="17.375" style="345" customWidth="1"/>
    <col min="1290" max="1539" width="9" style="345" customWidth="1"/>
    <col min="1540" max="1540" width="29.625" style="345" customWidth="1"/>
    <col min="1541" max="1541" width="12.75" style="345"/>
    <col min="1542" max="1542" width="29.75" style="345" customWidth="1"/>
    <col min="1543" max="1543" width="17" style="345" customWidth="1"/>
    <col min="1544" max="1544" width="37" style="345" customWidth="1"/>
    <col min="1545" max="1545" width="17.375" style="345" customWidth="1"/>
    <col min="1546" max="1795" width="9" style="345" customWidth="1"/>
    <col min="1796" max="1796" width="29.625" style="345" customWidth="1"/>
    <col min="1797" max="1797" width="12.75" style="345"/>
    <col min="1798" max="1798" width="29.75" style="345" customWidth="1"/>
    <col min="1799" max="1799" width="17" style="345" customWidth="1"/>
    <col min="1800" max="1800" width="37" style="345" customWidth="1"/>
    <col min="1801" max="1801" width="17.375" style="345" customWidth="1"/>
    <col min="1802" max="2051" width="9" style="345" customWidth="1"/>
    <col min="2052" max="2052" width="29.625" style="345" customWidth="1"/>
    <col min="2053" max="2053" width="12.75" style="345"/>
    <col min="2054" max="2054" width="29.75" style="345" customWidth="1"/>
    <col min="2055" max="2055" width="17" style="345" customWidth="1"/>
    <col min="2056" max="2056" width="37" style="345" customWidth="1"/>
    <col min="2057" max="2057" width="17.375" style="345" customWidth="1"/>
    <col min="2058" max="2307" width="9" style="345" customWidth="1"/>
    <col min="2308" max="2308" width="29.625" style="345" customWidth="1"/>
    <col min="2309" max="2309" width="12.75" style="345"/>
    <col min="2310" max="2310" width="29.75" style="345" customWidth="1"/>
    <col min="2311" max="2311" width="17" style="345" customWidth="1"/>
    <col min="2312" max="2312" width="37" style="345" customWidth="1"/>
    <col min="2313" max="2313" width="17.375" style="345" customWidth="1"/>
    <col min="2314" max="2563" width="9" style="345" customWidth="1"/>
    <col min="2564" max="2564" width="29.625" style="345" customWidth="1"/>
    <col min="2565" max="2565" width="12.75" style="345"/>
    <col min="2566" max="2566" width="29.75" style="345" customWidth="1"/>
    <col min="2567" max="2567" width="17" style="345" customWidth="1"/>
    <col min="2568" max="2568" width="37" style="345" customWidth="1"/>
    <col min="2569" max="2569" width="17.375" style="345" customWidth="1"/>
    <col min="2570" max="2819" width="9" style="345" customWidth="1"/>
    <col min="2820" max="2820" width="29.625" style="345" customWidth="1"/>
    <col min="2821" max="2821" width="12.75" style="345"/>
    <col min="2822" max="2822" width="29.75" style="345" customWidth="1"/>
    <col min="2823" max="2823" width="17" style="345" customWidth="1"/>
    <col min="2824" max="2824" width="37" style="345" customWidth="1"/>
    <col min="2825" max="2825" width="17.375" style="345" customWidth="1"/>
    <col min="2826" max="3075" width="9" style="345" customWidth="1"/>
    <col min="3076" max="3076" width="29.625" style="345" customWidth="1"/>
    <col min="3077" max="3077" width="12.75" style="345"/>
    <col min="3078" max="3078" width="29.75" style="345" customWidth="1"/>
    <col min="3079" max="3079" width="17" style="345" customWidth="1"/>
    <col min="3080" max="3080" width="37" style="345" customWidth="1"/>
    <col min="3081" max="3081" width="17.375" style="345" customWidth="1"/>
    <col min="3082" max="3331" width="9" style="345" customWidth="1"/>
    <col min="3332" max="3332" width="29.625" style="345" customWidth="1"/>
    <col min="3333" max="3333" width="12.75" style="345"/>
    <col min="3334" max="3334" width="29.75" style="345" customWidth="1"/>
    <col min="3335" max="3335" width="17" style="345" customWidth="1"/>
    <col min="3336" max="3336" width="37" style="345" customWidth="1"/>
    <col min="3337" max="3337" width="17.375" style="345" customWidth="1"/>
    <col min="3338" max="3587" width="9" style="345" customWidth="1"/>
    <col min="3588" max="3588" width="29.625" style="345" customWidth="1"/>
    <col min="3589" max="3589" width="12.75" style="345"/>
    <col min="3590" max="3590" width="29.75" style="345" customWidth="1"/>
    <col min="3591" max="3591" width="17" style="345" customWidth="1"/>
    <col min="3592" max="3592" width="37" style="345" customWidth="1"/>
    <col min="3593" max="3593" width="17.375" style="345" customWidth="1"/>
    <col min="3594" max="3843" width="9" style="345" customWidth="1"/>
    <col min="3844" max="3844" width="29.625" style="345" customWidth="1"/>
    <col min="3845" max="3845" width="12.75" style="345"/>
    <col min="3846" max="3846" width="29.75" style="345" customWidth="1"/>
    <col min="3847" max="3847" width="17" style="345" customWidth="1"/>
    <col min="3848" max="3848" width="37" style="345" customWidth="1"/>
    <col min="3849" max="3849" width="17.375" style="345" customWidth="1"/>
    <col min="3850" max="4099" width="9" style="345" customWidth="1"/>
    <col min="4100" max="4100" width="29.625" style="345" customWidth="1"/>
    <col min="4101" max="4101" width="12.75" style="345"/>
    <col min="4102" max="4102" width="29.75" style="345" customWidth="1"/>
    <col min="4103" max="4103" width="17" style="345" customWidth="1"/>
    <col min="4104" max="4104" width="37" style="345" customWidth="1"/>
    <col min="4105" max="4105" width="17.375" style="345" customWidth="1"/>
    <col min="4106" max="4355" width="9" style="345" customWidth="1"/>
    <col min="4356" max="4356" width="29.625" style="345" customWidth="1"/>
    <col min="4357" max="4357" width="12.75" style="345"/>
    <col min="4358" max="4358" width="29.75" style="345" customWidth="1"/>
    <col min="4359" max="4359" width="17" style="345" customWidth="1"/>
    <col min="4360" max="4360" width="37" style="345" customWidth="1"/>
    <col min="4361" max="4361" width="17.375" style="345" customWidth="1"/>
    <col min="4362" max="4611" width="9" style="345" customWidth="1"/>
    <col min="4612" max="4612" width="29.625" style="345" customWidth="1"/>
    <col min="4613" max="4613" width="12.75" style="345"/>
    <col min="4614" max="4614" width="29.75" style="345" customWidth="1"/>
    <col min="4615" max="4615" width="17" style="345" customWidth="1"/>
    <col min="4616" max="4616" width="37" style="345" customWidth="1"/>
    <col min="4617" max="4617" width="17.375" style="345" customWidth="1"/>
    <col min="4618" max="4867" width="9" style="345" customWidth="1"/>
    <col min="4868" max="4868" width="29.625" style="345" customWidth="1"/>
    <col min="4869" max="4869" width="12.75" style="345"/>
    <col min="4870" max="4870" width="29.75" style="345" customWidth="1"/>
    <col min="4871" max="4871" width="17" style="345" customWidth="1"/>
    <col min="4872" max="4872" width="37" style="345" customWidth="1"/>
    <col min="4873" max="4873" width="17.375" style="345" customWidth="1"/>
    <col min="4874" max="5123" width="9" style="345" customWidth="1"/>
    <col min="5124" max="5124" width="29.625" style="345" customWidth="1"/>
    <col min="5125" max="5125" width="12.75" style="345"/>
    <col min="5126" max="5126" width="29.75" style="345" customWidth="1"/>
    <col min="5127" max="5127" width="17" style="345" customWidth="1"/>
    <col min="5128" max="5128" width="37" style="345" customWidth="1"/>
    <col min="5129" max="5129" width="17.375" style="345" customWidth="1"/>
    <col min="5130" max="5379" width="9" style="345" customWidth="1"/>
    <col min="5380" max="5380" width="29.625" style="345" customWidth="1"/>
    <col min="5381" max="5381" width="12.75" style="345"/>
    <col min="5382" max="5382" width="29.75" style="345" customWidth="1"/>
    <col min="5383" max="5383" width="17" style="345" customWidth="1"/>
    <col min="5384" max="5384" width="37" style="345" customWidth="1"/>
    <col min="5385" max="5385" width="17.375" style="345" customWidth="1"/>
    <col min="5386" max="5635" width="9" style="345" customWidth="1"/>
    <col min="5636" max="5636" width="29.625" style="345" customWidth="1"/>
    <col min="5637" max="5637" width="12.75" style="345"/>
    <col min="5638" max="5638" width="29.75" style="345" customWidth="1"/>
    <col min="5639" max="5639" width="17" style="345" customWidth="1"/>
    <col min="5640" max="5640" width="37" style="345" customWidth="1"/>
    <col min="5641" max="5641" width="17.375" style="345" customWidth="1"/>
    <col min="5642" max="5891" width="9" style="345" customWidth="1"/>
    <col min="5892" max="5892" width="29.625" style="345" customWidth="1"/>
    <col min="5893" max="5893" width="12.75" style="345"/>
    <col min="5894" max="5894" width="29.75" style="345" customWidth="1"/>
    <col min="5895" max="5895" width="17" style="345" customWidth="1"/>
    <col min="5896" max="5896" width="37" style="345" customWidth="1"/>
    <col min="5897" max="5897" width="17.375" style="345" customWidth="1"/>
    <col min="5898" max="6147" width="9" style="345" customWidth="1"/>
    <col min="6148" max="6148" width="29.625" style="345" customWidth="1"/>
    <col min="6149" max="6149" width="12.75" style="345"/>
    <col min="6150" max="6150" width="29.75" style="345" customWidth="1"/>
    <col min="6151" max="6151" width="17" style="345" customWidth="1"/>
    <col min="6152" max="6152" width="37" style="345" customWidth="1"/>
    <col min="6153" max="6153" width="17.375" style="345" customWidth="1"/>
    <col min="6154" max="6403" width="9" style="345" customWidth="1"/>
    <col min="6404" max="6404" width="29.625" style="345" customWidth="1"/>
    <col min="6405" max="6405" width="12.75" style="345"/>
    <col min="6406" max="6406" width="29.75" style="345" customWidth="1"/>
    <col min="6407" max="6407" width="17" style="345" customWidth="1"/>
    <col min="6408" max="6408" width="37" style="345" customWidth="1"/>
    <col min="6409" max="6409" width="17.375" style="345" customWidth="1"/>
    <col min="6410" max="6659" width="9" style="345" customWidth="1"/>
    <col min="6660" max="6660" width="29.625" style="345" customWidth="1"/>
    <col min="6661" max="6661" width="12.75" style="345"/>
    <col min="6662" max="6662" width="29.75" style="345" customWidth="1"/>
    <col min="6663" max="6663" width="17" style="345" customWidth="1"/>
    <col min="6664" max="6664" width="37" style="345" customWidth="1"/>
    <col min="6665" max="6665" width="17.375" style="345" customWidth="1"/>
    <col min="6666" max="6915" width="9" style="345" customWidth="1"/>
    <col min="6916" max="6916" width="29.625" style="345" customWidth="1"/>
    <col min="6917" max="6917" width="12.75" style="345"/>
    <col min="6918" max="6918" width="29.75" style="345" customWidth="1"/>
    <col min="6919" max="6919" width="17" style="345" customWidth="1"/>
    <col min="6920" max="6920" width="37" style="345" customWidth="1"/>
    <col min="6921" max="6921" width="17.375" style="345" customWidth="1"/>
    <col min="6922" max="7171" width="9" style="345" customWidth="1"/>
    <col min="7172" max="7172" width="29.625" style="345" customWidth="1"/>
    <col min="7173" max="7173" width="12.75" style="345"/>
    <col min="7174" max="7174" width="29.75" style="345" customWidth="1"/>
    <col min="7175" max="7175" width="17" style="345" customWidth="1"/>
    <col min="7176" max="7176" width="37" style="345" customWidth="1"/>
    <col min="7177" max="7177" width="17.375" style="345" customWidth="1"/>
    <col min="7178" max="7427" width="9" style="345" customWidth="1"/>
    <col min="7428" max="7428" width="29.625" style="345" customWidth="1"/>
    <col min="7429" max="7429" width="12.75" style="345"/>
    <col min="7430" max="7430" width="29.75" style="345" customWidth="1"/>
    <col min="7431" max="7431" width="17" style="345" customWidth="1"/>
    <col min="7432" max="7432" width="37" style="345" customWidth="1"/>
    <col min="7433" max="7433" width="17.375" style="345" customWidth="1"/>
    <col min="7434" max="7683" width="9" style="345" customWidth="1"/>
    <col min="7684" max="7684" width="29.625" style="345" customWidth="1"/>
    <col min="7685" max="7685" width="12.75" style="345"/>
    <col min="7686" max="7686" width="29.75" style="345" customWidth="1"/>
    <col min="7687" max="7687" width="17" style="345" customWidth="1"/>
    <col min="7688" max="7688" width="37" style="345" customWidth="1"/>
    <col min="7689" max="7689" width="17.375" style="345" customWidth="1"/>
    <col min="7690" max="7939" width="9" style="345" customWidth="1"/>
    <col min="7940" max="7940" width="29.625" style="345" customWidth="1"/>
    <col min="7941" max="7941" width="12.75" style="345"/>
    <col min="7942" max="7942" width="29.75" style="345" customWidth="1"/>
    <col min="7943" max="7943" width="17" style="345" customWidth="1"/>
    <col min="7944" max="7944" width="37" style="345" customWidth="1"/>
    <col min="7945" max="7945" width="17.375" style="345" customWidth="1"/>
    <col min="7946" max="8195" width="9" style="345" customWidth="1"/>
    <col min="8196" max="8196" width="29.625" style="345" customWidth="1"/>
    <col min="8197" max="8197" width="12.75" style="345"/>
    <col min="8198" max="8198" width="29.75" style="345" customWidth="1"/>
    <col min="8199" max="8199" width="17" style="345" customWidth="1"/>
    <col min="8200" max="8200" width="37" style="345" customWidth="1"/>
    <col min="8201" max="8201" width="17.375" style="345" customWidth="1"/>
    <col min="8202" max="8451" width="9" style="345" customWidth="1"/>
    <col min="8452" max="8452" width="29.625" style="345" customWidth="1"/>
    <col min="8453" max="8453" width="12.75" style="345"/>
    <col min="8454" max="8454" width="29.75" style="345" customWidth="1"/>
    <col min="8455" max="8455" width="17" style="345" customWidth="1"/>
    <col min="8456" max="8456" width="37" style="345" customWidth="1"/>
    <col min="8457" max="8457" width="17.375" style="345" customWidth="1"/>
    <col min="8458" max="8707" width="9" style="345" customWidth="1"/>
    <col min="8708" max="8708" width="29.625" style="345" customWidth="1"/>
    <col min="8709" max="8709" width="12.75" style="345"/>
    <col min="8710" max="8710" width="29.75" style="345" customWidth="1"/>
    <col min="8711" max="8711" width="17" style="345" customWidth="1"/>
    <col min="8712" max="8712" width="37" style="345" customWidth="1"/>
    <col min="8713" max="8713" width="17.375" style="345" customWidth="1"/>
    <col min="8714" max="8963" width="9" style="345" customWidth="1"/>
    <col min="8964" max="8964" width="29.625" style="345" customWidth="1"/>
    <col min="8965" max="8965" width="12.75" style="345"/>
    <col min="8966" max="8966" width="29.75" style="345" customWidth="1"/>
    <col min="8967" max="8967" width="17" style="345" customWidth="1"/>
    <col min="8968" max="8968" width="37" style="345" customWidth="1"/>
    <col min="8969" max="8969" width="17.375" style="345" customWidth="1"/>
    <col min="8970" max="9219" width="9" style="345" customWidth="1"/>
    <col min="9220" max="9220" width="29.625" style="345" customWidth="1"/>
    <col min="9221" max="9221" width="12.75" style="345"/>
    <col min="9222" max="9222" width="29.75" style="345" customWidth="1"/>
    <col min="9223" max="9223" width="17" style="345" customWidth="1"/>
    <col min="9224" max="9224" width="37" style="345" customWidth="1"/>
    <col min="9225" max="9225" width="17.375" style="345" customWidth="1"/>
    <col min="9226" max="9475" width="9" style="345" customWidth="1"/>
    <col min="9476" max="9476" width="29.625" style="345" customWidth="1"/>
    <col min="9477" max="9477" width="12.75" style="345"/>
    <col min="9478" max="9478" width="29.75" style="345" customWidth="1"/>
    <col min="9479" max="9479" width="17" style="345" customWidth="1"/>
    <col min="9480" max="9480" width="37" style="345" customWidth="1"/>
    <col min="9481" max="9481" width="17.375" style="345" customWidth="1"/>
    <col min="9482" max="9731" width="9" style="345" customWidth="1"/>
    <col min="9732" max="9732" width="29.625" style="345" customWidth="1"/>
    <col min="9733" max="9733" width="12.75" style="345"/>
    <col min="9734" max="9734" width="29.75" style="345" customWidth="1"/>
    <col min="9735" max="9735" width="17" style="345" customWidth="1"/>
    <col min="9736" max="9736" width="37" style="345" customWidth="1"/>
    <col min="9737" max="9737" width="17.375" style="345" customWidth="1"/>
    <col min="9738" max="9987" width="9" style="345" customWidth="1"/>
    <col min="9988" max="9988" width="29.625" style="345" customWidth="1"/>
    <col min="9989" max="9989" width="12.75" style="345"/>
    <col min="9990" max="9990" width="29.75" style="345" customWidth="1"/>
    <col min="9991" max="9991" width="17" style="345" customWidth="1"/>
    <col min="9992" max="9992" width="37" style="345" customWidth="1"/>
    <col min="9993" max="9993" width="17.375" style="345" customWidth="1"/>
    <col min="9994" max="10243" width="9" style="345" customWidth="1"/>
    <col min="10244" max="10244" width="29.625" style="345" customWidth="1"/>
    <col min="10245" max="10245" width="12.75" style="345"/>
    <col min="10246" max="10246" width="29.75" style="345" customWidth="1"/>
    <col min="10247" max="10247" width="17" style="345" customWidth="1"/>
    <col min="10248" max="10248" width="37" style="345" customWidth="1"/>
    <col min="10249" max="10249" width="17.375" style="345" customWidth="1"/>
    <col min="10250" max="10499" width="9" style="345" customWidth="1"/>
    <col min="10500" max="10500" width="29.625" style="345" customWidth="1"/>
    <col min="10501" max="10501" width="12.75" style="345"/>
    <col min="10502" max="10502" width="29.75" style="345" customWidth="1"/>
    <col min="10503" max="10503" width="17" style="345" customWidth="1"/>
    <col min="10504" max="10504" width="37" style="345" customWidth="1"/>
    <col min="10505" max="10505" width="17.375" style="345" customWidth="1"/>
    <col min="10506" max="10755" width="9" style="345" customWidth="1"/>
    <col min="10756" max="10756" width="29.625" style="345" customWidth="1"/>
    <col min="10757" max="10757" width="12.75" style="345"/>
    <col min="10758" max="10758" width="29.75" style="345" customWidth="1"/>
    <col min="10759" max="10759" width="17" style="345" customWidth="1"/>
    <col min="10760" max="10760" width="37" style="345" customWidth="1"/>
    <col min="10761" max="10761" width="17.375" style="345" customWidth="1"/>
    <col min="10762" max="11011" width="9" style="345" customWidth="1"/>
    <col min="11012" max="11012" width="29.625" style="345" customWidth="1"/>
    <col min="11013" max="11013" width="12.75" style="345"/>
    <col min="11014" max="11014" width="29.75" style="345" customWidth="1"/>
    <col min="11015" max="11015" width="17" style="345" customWidth="1"/>
    <col min="11016" max="11016" width="37" style="345" customWidth="1"/>
    <col min="11017" max="11017" width="17.375" style="345" customWidth="1"/>
    <col min="11018" max="11267" width="9" style="345" customWidth="1"/>
    <col min="11268" max="11268" width="29.625" style="345" customWidth="1"/>
    <col min="11269" max="11269" width="12.75" style="345"/>
    <col min="11270" max="11270" width="29.75" style="345" customWidth="1"/>
    <col min="11271" max="11271" width="17" style="345" customWidth="1"/>
    <col min="11272" max="11272" width="37" style="345" customWidth="1"/>
    <col min="11273" max="11273" width="17.375" style="345" customWidth="1"/>
    <col min="11274" max="11523" width="9" style="345" customWidth="1"/>
    <col min="11524" max="11524" width="29.625" style="345" customWidth="1"/>
    <col min="11525" max="11525" width="12.75" style="345"/>
    <col min="11526" max="11526" width="29.75" style="345" customWidth="1"/>
    <col min="11527" max="11527" width="17" style="345" customWidth="1"/>
    <col min="11528" max="11528" width="37" style="345" customWidth="1"/>
    <col min="11529" max="11529" width="17.375" style="345" customWidth="1"/>
    <col min="11530" max="11779" width="9" style="345" customWidth="1"/>
    <col min="11780" max="11780" width="29.625" style="345" customWidth="1"/>
    <col min="11781" max="11781" width="12.75" style="345"/>
    <col min="11782" max="11782" width="29.75" style="345" customWidth="1"/>
    <col min="11783" max="11783" width="17" style="345" customWidth="1"/>
    <col min="11784" max="11784" width="37" style="345" customWidth="1"/>
    <col min="11785" max="11785" width="17.375" style="345" customWidth="1"/>
    <col min="11786" max="12035" width="9" style="345" customWidth="1"/>
    <col min="12036" max="12036" width="29.625" style="345" customWidth="1"/>
    <col min="12037" max="12037" width="12.75" style="345"/>
    <col min="12038" max="12038" width="29.75" style="345" customWidth="1"/>
    <col min="12039" max="12039" width="17" style="345" customWidth="1"/>
    <col min="12040" max="12040" width="37" style="345" customWidth="1"/>
    <col min="12041" max="12041" width="17.375" style="345" customWidth="1"/>
    <col min="12042" max="12291" width="9" style="345" customWidth="1"/>
    <col min="12292" max="12292" width="29.625" style="345" customWidth="1"/>
    <col min="12293" max="12293" width="12.75" style="345"/>
    <col min="12294" max="12294" width="29.75" style="345" customWidth="1"/>
    <col min="12295" max="12295" width="17" style="345" customWidth="1"/>
    <col min="12296" max="12296" width="37" style="345" customWidth="1"/>
    <col min="12297" max="12297" width="17.375" style="345" customWidth="1"/>
    <col min="12298" max="12547" width="9" style="345" customWidth="1"/>
    <col min="12548" max="12548" width="29.625" style="345" customWidth="1"/>
    <col min="12549" max="12549" width="12.75" style="345"/>
    <col min="12550" max="12550" width="29.75" style="345" customWidth="1"/>
    <col min="12551" max="12551" width="17" style="345" customWidth="1"/>
    <col min="12552" max="12552" width="37" style="345" customWidth="1"/>
    <col min="12553" max="12553" width="17.375" style="345" customWidth="1"/>
    <col min="12554" max="12803" width="9" style="345" customWidth="1"/>
    <col min="12804" max="12804" width="29.625" style="345" customWidth="1"/>
    <col min="12805" max="12805" width="12.75" style="345"/>
    <col min="12806" max="12806" width="29.75" style="345" customWidth="1"/>
    <col min="12807" max="12807" width="17" style="345" customWidth="1"/>
    <col min="12808" max="12808" width="37" style="345" customWidth="1"/>
    <col min="12809" max="12809" width="17.375" style="345" customWidth="1"/>
    <col min="12810" max="13059" width="9" style="345" customWidth="1"/>
    <col min="13060" max="13060" width="29.625" style="345" customWidth="1"/>
    <col min="13061" max="13061" width="12.75" style="345"/>
    <col min="13062" max="13062" width="29.75" style="345" customWidth="1"/>
    <col min="13063" max="13063" width="17" style="345" customWidth="1"/>
    <col min="13064" max="13064" width="37" style="345" customWidth="1"/>
    <col min="13065" max="13065" width="17.375" style="345" customWidth="1"/>
    <col min="13066" max="13315" width="9" style="345" customWidth="1"/>
    <col min="13316" max="13316" width="29.625" style="345" customWidth="1"/>
    <col min="13317" max="13317" width="12.75" style="345"/>
    <col min="13318" max="13318" width="29.75" style="345" customWidth="1"/>
    <col min="13319" max="13319" width="17" style="345" customWidth="1"/>
    <col min="13320" max="13320" width="37" style="345" customWidth="1"/>
    <col min="13321" max="13321" width="17.375" style="345" customWidth="1"/>
    <col min="13322" max="13571" width="9" style="345" customWidth="1"/>
    <col min="13572" max="13572" width="29.625" style="345" customWidth="1"/>
    <col min="13573" max="13573" width="12.75" style="345"/>
    <col min="13574" max="13574" width="29.75" style="345" customWidth="1"/>
    <col min="13575" max="13575" width="17" style="345" customWidth="1"/>
    <col min="13576" max="13576" width="37" style="345" customWidth="1"/>
    <col min="13577" max="13577" width="17.375" style="345" customWidth="1"/>
    <col min="13578" max="13827" width="9" style="345" customWidth="1"/>
    <col min="13828" max="13828" width="29.625" style="345" customWidth="1"/>
    <col min="13829" max="13829" width="12.75" style="345"/>
    <col min="13830" max="13830" width="29.75" style="345" customWidth="1"/>
    <col min="13831" max="13831" width="17" style="345" customWidth="1"/>
    <col min="13832" max="13832" width="37" style="345" customWidth="1"/>
    <col min="13833" max="13833" width="17.375" style="345" customWidth="1"/>
    <col min="13834" max="14083" width="9" style="345" customWidth="1"/>
    <col min="14084" max="14084" width="29.625" style="345" customWidth="1"/>
    <col min="14085" max="14085" width="12.75" style="345"/>
    <col min="14086" max="14086" width="29.75" style="345" customWidth="1"/>
    <col min="14087" max="14087" width="17" style="345" customWidth="1"/>
    <col min="14088" max="14088" width="37" style="345" customWidth="1"/>
    <col min="14089" max="14089" width="17.375" style="345" customWidth="1"/>
    <col min="14090" max="14339" width="9" style="345" customWidth="1"/>
    <col min="14340" max="14340" width="29.625" style="345" customWidth="1"/>
    <col min="14341" max="14341" width="12.75" style="345"/>
    <col min="14342" max="14342" width="29.75" style="345" customWidth="1"/>
    <col min="14343" max="14343" width="17" style="345" customWidth="1"/>
    <col min="14344" max="14344" width="37" style="345" customWidth="1"/>
    <col min="14345" max="14345" width="17.375" style="345" customWidth="1"/>
    <col min="14346" max="14595" width="9" style="345" customWidth="1"/>
    <col min="14596" max="14596" width="29.625" style="345" customWidth="1"/>
    <col min="14597" max="14597" width="12.75" style="345"/>
    <col min="14598" max="14598" width="29.75" style="345" customWidth="1"/>
    <col min="14599" max="14599" width="17" style="345" customWidth="1"/>
    <col min="14600" max="14600" width="37" style="345" customWidth="1"/>
    <col min="14601" max="14601" width="17.375" style="345" customWidth="1"/>
    <col min="14602" max="14851" width="9" style="345" customWidth="1"/>
    <col min="14852" max="14852" width="29.625" style="345" customWidth="1"/>
    <col min="14853" max="14853" width="12.75" style="345"/>
    <col min="14854" max="14854" width="29.75" style="345" customWidth="1"/>
    <col min="14855" max="14855" width="17" style="345" customWidth="1"/>
    <col min="14856" max="14856" width="37" style="345" customWidth="1"/>
    <col min="14857" max="14857" width="17.375" style="345" customWidth="1"/>
    <col min="14858" max="15107" width="9" style="345" customWidth="1"/>
    <col min="15108" max="15108" width="29.625" style="345" customWidth="1"/>
    <col min="15109" max="15109" width="12.75" style="345"/>
    <col min="15110" max="15110" width="29.75" style="345" customWidth="1"/>
    <col min="15111" max="15111" width="17" style="345" customWidth="1"/>
    <col min="15112" max="15112" width="37" style="345" customWidth="1"/>
    <col min="15113" max="15113" width="17.375" style="345" customWidth="1"/>
    <col min="15114" max="15363" width="9" style="345" customWidth="1"/>
    <col min="15364" max="15364" width="29.625" style="345" customWidth="1"/>
    <col min="15365" max="15365" width="12.75" style="345"/>
    <col min="15366" max="15366" width="29.75" style="345" customWidth="1"/>
    <col min="15367" max="15367" width="17" style="345" customWidth="1"/>
    <col min="15368" max="15368" width="37" style="345" customWidth="1"/>
    <col min="15369" max="15369" width="17.375" style="345" customWidth="1"/>
    <col min="15370" max="15619" width="9" style="345" customWidth="1"/>
    <col min="15620" max="15620" width="29.625" style="345" customWidth="1"/>
    <col min="15621" max="15621" width="12.75" style="345"/>
    <col min="15622" max="15622" width="29.75" style="345" customWidth="1"/>
    <col min="15623" max="15623" width="17" style="345" customWidth="1"/>
    <col min="15624" max="15624" width="37" style="345" customWidth="1"/>
    <col min="15625" max="15625" width="17.375" style="345" customWidth="1"/>
    <col min="15626" max="15875" width="9" style="345" customWidth="1"/>
    <col min="15876" max="15876" width="29.625" style="345" customWidth="1"/>
    <col min="15877" max="15877" width="12.75" style="345"/>
    <col min="15878" max="15878" width="29.75" style="345" customWidth="1"/>
    <col min="15879" max="15879" width="17" style="345" customWidth="1"/>
    <col min="15880" max="15880" width="37" style="345" customWidth="1"/>
    <col min="15881" max="15881" width="17.375" style="345" customWidth="1"/>
    <col min="15882" max="16131" width="9" style="345" customWidth="1"/>
    <col min="16132" max="16132" width="29.625" style="345" customWidth="1"/>
    <col min="16133" max="16133" width="12.75" style="345"/>
    <col min="16134" max="16134" width="29.75" style="345" customWidth="1"/>
    <col min="16135" max="16135" width="17" style="345" customWidth="1"/>
    <col min="16136" max="16136" width="37" style="345" customWidth="1"/>
    <col min="16137" max="16137" width="17.375" style="345" customWidth="1"/>
    <col min="16138" max="16383" width="9" style="345" customWidth="1"/>
    <col min="16384" max="16384" width="9" style="345"/>
  </cols>
  <sheetData>
    <row r="1" ht="18.75" customHeight="1" spans="1:13">
      <c r="A1" s="17" t="s">
        <v>633</v>
      </c>
      <c r="B1" s="17"/>
      <c r="C1" s="17"/>
      <c r="D1" s="17"/>
      <c r="E1" s="17"/>
      <c r="F1" s="17"/>
      <c r="G1" s="17"/>
      <c r="H1" s="17"/>
      <c r="I1" s="17"/>
      <c r="J1" s="17"/>
      <c r="K1" s="17"/>
      <c r="L1" s="17"/>
      <c r="M1" s="17"/>
    </row>
    <row r="2" ht="27.6" customHeight="1" spans="1:14">
      <c r="A2" s="42" t="s">
        <v>634</v>
      </c>
      <c r="B2" s="42"/>
      <c r="C2" s="42"/>
      <c r="D2" s="42"/>
      <c r="E2" s="42"/>
      <c r="F2" s="42"/>
      <c r="G2" s="42"/>
      <c r="H2" s="42"/>
      <c r="I2" s="42"/>
      <c r="J2" s="42"/>
      <c r="K2" s="42"/>
      <c r="L2" s="42"/>
      <c r="M2" s="42"/>
      <c r="N2" s="42"/>
    </row>
    <row r="3" ht="23.25" customHeight="1" spans="1:14">
      <c r="A3" s="347"/>
      <c r="B3" s="347"/>
      <c r="C3" s="347"/>
      <c r="D3" s="347"/>
      <c r="E3" s="347"/>
      <c r="F3" s="347"/>
      <c r="G3" s="347"/>
      <c r="H3" s="347"/>
      <c r="I3" s="80" t="s">
        <v>38</v>
      </c>
      <c r="J3" s="80"/>
      <c r="K3" s="80"/>
      <c r="L3" s="80"/>
      <c r="M3" s="80"/>
      <c r="N3" s="80"/>
    </row>
    <row r="4" s="344" customFormat="1" ht="56.25" spans="1:14">
      <c r="A4" s="47" t="s">
        <v>39</v>
      </c>
      <c r="B4" s="48" t="s">
        <v>40</v>
      </c>
      <c r="C4" s="48" t="s">
        <v>41</v>
      </c>
      <c r="D4" s="48" t="s">
        <v>42</v>
      </c>
      <c r="E4" s="48" t="s">
        <v>43</v>
      </c>
      <c r="F4" s="48" t="s">
        <v>44</v>
      </c>
      <c r="G4" s="336" t="s">
        <v>45</v>
      </c>
      <c r="H4" s="82" t="s">
        <v>635</v>
      </c>
      <c r="I4" s="48" t="s">
        <v>40</v>
      </c>
      <c r="J4" s="48" t="s">
        <v>41</v>
      </c>
      <c r="K4" s="48" t="s">
        <v>42</v>
      </c>
      <c r="L4" s="48" t="s">
        <v>43</v>
      </c>
      <c r="M4" s="48" t="s">
        <v>44</v>
      </c>
      <c r="N4" s="341" t="s">
        <v>45</v>
      </c>
    </row>
    <row r="5" s="344" customFormat="1" ht="24" customHeight="1" spans="1:14">
      <c r="A5" s="348" t="s">
        <v>47</v>
      </c>
      <c r="B5" s="349">
        <f>B6+B19</f>
        <v>3667</v>
      </c>
      <c r="C5" s="349">
        <f>C6+C19</f>
        <v>3667</v>
      </c>
      <c r="D5" s="349">
        <f>D6+D19</f>
        <v>3667</v>
      </c>
      <c r="E5" s="349">
        <f>E6+E19</f>
        <v>4480</v>
      </c>
      <c r="F5" s="349"/>
      <c r="G5" s="350"/>
      <c r="H5" s="86" t="s">
        <v>47</v>
      </c>
      <c r="I5" s="349">
        <f>B5</f>
        <v>3667</v>
      </c>
      <c r="J5" s="349">
        <f>C5</f>
        <v>3667</v>
      </c>
      <c r="K5" s="349">
        <f>D5</f>
        <v>3667</v>
      </c>
      <c r="L5" s="349">
        <f>L6+L19</f>
        <v>4480</v>
      </c>
      <c r="M5" s="349"/>
      <c r="N5" s="369"/>
    </row>
    <row r="6" s="344" customFormat="1" ht="24" customHeight="1" spans="1:14">
      <c r="A6" s="88" t="s">
        <v>48</v>
      </c>
      <c r="B6" s="349">
        <v>2618</v>
      </c>
      <c r="C6" s="349">
        <v>2618</v>
      </c>
      <c r="D6" s="349">
        <v>2618</v>
      </c>
      <c r="E6" s="349">
        <v>3431</v>
      </c>
      <c r="F6" s="351">
        <f>E6/D6*100</f>
        <v>131.054239877769</v>
      </c>
      <c r="G6" s="352">
        <v>144.829041789785</v>
      </c>
      <c r="H6" s="89" t="s">
        <v>49</v>
      </c>
      <c r="I6" s="349">
        <f t="shared" ref="I6:K6" si="0">SUM(I7,I12,I15,I17)</f>
        <v>3667</v>
      </c>
      <c r="J6" s="349">
        <f t="shared" si="0"/>
        <v>3667</v>
      </c>
      <c r="K6" s="349">
        <f t="shared" si="0"/>
        <v>3667</v>
      </c>
      <c r="L6" s="349">
        <f>L7+L12</f>
        <v>3238</v>
      </c>
      <c r="M6" s="351">
        <f>L6/K6*100</f>
        <v>88.3010635396782</v>
      </c>
      <c r="N6" s="370">
        <v>200.495356037152</v>
      </c>
    </row>
    <row r="7" s="344" customFormat="1" ht="22.5" customHeight="1" spans="1:16">
      <c r="A7" s="353" t="s">
        <v>636</v>
      </c>
      <c r="B7" s="58">
        <v>2618</v>
      </c>
      <c r="C7" s="58">
        <v>2618</v>
      </c>
      <c r="D7" s="58">
        <v>2618</v>
      </c>
      <c r="E7" s="339">
        <v>2858</v>
      </c>
      <c r="F7" s="354">
        <f>E7/D7*100</f>
        <v>109.16730328495</v>
      </c>
      <c r="G7" s="354">
        <v>120.641620937104</v>
      </c>
      <c r="H7" s="355" t="s">
        <v>637</v>
      </c>
      <c r="I7" s="339">
        <f t="shared" ref="I7:L7" si="1">SUM(I8:I11)</f>
        <v>2667</v>
      </c>
      <c r="J7" s="339">
        <f t="shared" si="1"/>
        <v>2667</v>
      </c>
      <c r="K7" s="339">
        <f t="shared" si="1"/>
        <v>2667</v>
      </c>
      <c r="L7" s="339">
        <f t="shared" si="1"/>
        <v>1638</v>
      </c>
      <c r="M7" s="354">
        <f>L7/K7*100</f>
        <v>61.4173228346457</v>
      </c>
      <c r="N7" s="371">
        <v>523.32268370607</v>
      </c>
      <c r="P7" s="372"/>
    </row>
    <row r="8" s="344" customFormat="1" ht="22.5" customHeight="1" spans="1:16">
      <c r="A8" s="353" t="s">
        <v>638</v>
      </c>
      <c r="B8" s="58"/>
      <c r="C8" s="58"/>
      <c r="D8" s="339"/>
      <c r="E8" s="339">
        <v>573</v>
      </c>
      <c r="F8" s="349"/>
      <c r="G8" s="356"/>
      <c r="H8" s="355" t="s">
        <v>639</v>
      </c>
      <c r="I8" s="58">
        <v>529</v>
      </c>
      <c r="J8" s="58">
        <v>529</v>
      </c>
      <c r="K8" s="58">
        <v>529</v>
      </c>
      <c r="L8" s="339"/>
      <c r="M8" s="354">
        <f t="shared" ref="M7:M14" si="2">L8/K8*100</f>
        <v>0</v>
      </c>
      <c r="N8" s="371">
        <v>0</v>
      </c>
      <c r="P8" s="372"/>
    </row>
    <row r="9" s="344" customFormat="1" ht="22.5" customHeight="1" spans="1:16">
      <c r="A9" s="353" t="s">
        <v>640</v>
      </c>
      <c r="B9" s="339"/>
      <c r="C9" s="339"/>
      <c r="D9" s="339"/>
      <c r="E9" s="339"/>
      <c r="F9" s="339"/>
      <c r="G9" s="356"/>
      <c r="H9" s="355" t="s">
        <v>641</v>
      </c>
      <c r="I9" s="339">
        <v>481</v>
      </c>
      <c r="J9" s="339">
        <v>481</v>
      </c>
      <c r="K9" s="339">
        <v>481</v>
      </c>
      <c r="L9" s="339"/>
      <c r="M9" s="354">
        <f t="shared" si="2"/>
        <v>0</v>
      </c>
      <c r="N9" s="371">
        <v>0</v>
      </c>
      <c r="P9" s="372"/>
    </row>
    <row r="10" s="344" customFormat="1" ht="22.5" customHeight="1" spans="1:16">
      <c r="A10" s="353" t="s">
        <v>642</v>
      </c>
      <c r="B10" s="357"/>
      <c r="C10" s="357"/>
      <c r="D10" s="357"/>
      <c r="E10" s="357"/>
      <c r="F10" s="357"/>
      <c r="G10" s="357"/>
      <c r="H10" s="355" t="s">
        <v>643</v>
      </c>
      <c r="I10" s="339">
        <v>1657</v>
      </c>
      <c r="J10" s="339">
        <v>1657</v>
      </c>
      <c r="K10" s="339">
        <v>1657</v>
      </c>
      <c r="L10" s="339"/>
      <c r="M10" s="354">
        <f t="shared" si="2"/>
        <v>0</v>
      </c>
      <c r="N10" s="371">
        <v>0</v>
      </c>
      <c r="P10" s="372"/>
    </row>
    <row r="11" s="344" customFormat="1" ht="22.5" customHeight="1" spans="1:16">
      <c r="A11" s="353"/>
      <c r="B11" s="358"/>
      <c r="C11" s="358"/>
      <c r="D11" s="358"/>
      <c r="E11" s="358"/>
      <c r="F11" s="358"/>
      <c r="G11" s="358"/>
      <c r="H11" s="355" t="s">
        <v>644</v>
      </c>
      <c r="I11" s="58"/>
      <c r="J11" s="58"/>
      <c r="K11" s="58"/>
      <c r="L11" s="339">
        <v>1638</v>
      </c>
      <c r="M11" s="354"/>
      <c r="N11" s="371"/>
      <c r="P11" s="372"/>
    </row>
    <row r="12" s="344" customFormat="1" ht="22.5" customHeight="1" spans="1:16">
      <c r="A12" s="353"/>
      <c r="B12" s="358"/>
      <c r="C12" s="358"/>
      <c r="D12" s="358"/>
      <c r="E12" s="358"/>
      <c r="F12" s="358"/>
      <c r="G12" s="358"/>
      <c r="H12" s="355" t="s">
        <v>645</v>
      </c>
      <c r="I12" s="339">
        <f t="shared" ref="I12:K12" si="3">SUM(I13:I14)</f>
        <v>1000</v>
      </c>
      <c r="J12" s="339">
        <f t="shared" si="3"/>
        <v>1000</v>
      </c>
      <c r="K12" s="339">
        <f t="shared" si="3"/>
        <v>1000</v>
      </c>
      <c r="L12" s="339">
        <v>1600</v>
      </c>
      <c r="M12" s="354">
        <f t="shared" si="2"/>
        <v>160</v>
      </c>
      <c r="N12" s="371">
        <v>122.887864823349</v>
      </c>
      <c r="P12" s="372"/>
    </row>
    <row r="13" s="344" customFormat="1" ht="22.5" customHeight="1" spans="1:16">
      <c r="A13" s="353"/>
      <c r="B13" s="358"/>
      <c r="C13" s="358"/>
      <c r="D13" s="358"/>
      <c r="E13" s="358"/>
      <c r="F13" s="358"/>
      <c r="G13" s="358"/>
      <c r="H13" s="359" t="s">
        <v>646</v>
      </c>
      <c r="I13" s="58"/>
      <c r="J13" s="58"/>
      <c r="K13" s="58"/>
      <c r="L13" s="339"/>
      <c r="M13" s="354"/>
      <c r="N13" s="371">
        <v>0</v>
      </c>
      <c r="P13" s="372"/>
    </row>
    <row r="14" s="344" customFormat="1" ht="22.5" customHeight="1" spans="1:16">
      <c r="A14" s="93"/>
      <c r="B14" s="358"/>
      <c r="C14" s="358"/>
      <c r="D14" s="358"/>
      <c r="E14" s="358"/>
      <c r="F14" s="358"/>
      <c r="G14" s="358"/>
      <c r="H14" s="355" t="s">
        <v>647</v>
      </c>
      <c r="I14" s="58">
        <v>1000</v>
      </c>
      <c r="J14" s="58">
        <v>1000</v>
      </c>
      <c r="K14" s="58">
        <v>1000</v>
      </c>
      <c r="L14" s="339">
        <v>1600</v>
      </c>
      <c r="M14" s="354">
        <f t="shared" si="2"/>
        <v>160</v>
      </c>
      <c r="N14" s="371"/>
      <c r="P14" s="372"/>
    </row>
    <row r="15" s="344" customFormat="1" ht="22.5" customHeight="1" spans="1:16">
      <c r="A15" s="93"/>
      <c r="B15" s="358"/>
      <c r="C15" s="358"/>
      <c r="D15" s="358"/>
      <c r="E15" s="358"/>
      <c r="F15" s="358"/>
      <c r="G15" s="358"/>
      <c r="H15" s="355" t="s">
        <v>648</v>
      </c>
      <c r="I15" s="339">
        <f>I16</f>
        <v>0</v>
      </c>
      <c r="J15" s="339"/>
      <c r="K15" s="339"/>
      <c r="L15" s="339"/>
      <c r="M15" s="339"/>
      <c r="N15" s="369"/>
      <c r="P15" s="372"/>
    </row>
    <row r="16" s="344" customFormat="1" ht="22.5" customHeight="1" spans="1:16">
      <c r="A16" s="93"/>
      <c r="B16" s="358"/>
      <c r="C16" s="358"/>
      <c r="D16" s="358"/>
      <c r="E16" s="358"/>
      <c r="F16" s="358"/>
      <c r="G16" s="358"/>
      <c r="H16" s="355" t="s">
        <v>649</v>
      </c>
      <c r="I16" s="339"/>
      <c r="J16" s="339"/>
      <c r="K16" s="339"/>
      <c r="L16" s="339"/>
      <c r="M16" s="339"/>
      <c r="N16" s="369"/>
      <c r="P16" s="372"/>
    </row>
    <row r="17" s="344" customFormat="1" ht="22.5" customHeight="1" spans="1:16">
      <c r="A17" s="93"/>
      <c r="B17" s="358"/>
      <c r="C17" s="358"/>
      <c r="D17" s="358"/>
      <c r="E17" s="358"/>
      <c r="F17" s="358"/>
      <c r="G17" s="358"/>
      <c r="H17" s="355" t="s">
        <v>650</v>
      </c>
      <c r="I17" s="339">
        <f>I18</f>
        <v>0</v>
      </c>
      <c r="J17" s="339"/>
      <c r="K17" s="339"/>
      <c r="L17" s="339"/>
      <c r="M17" s="339"/>
      <c r="N17" s="369"/>
      <c r="P17" s="372"/>
    </row>
    <row r="18" s="344" customFormat="1" ht="22.5" customHeight="1" spans="1:16">
      <c r="A18" s="97"/>
      <c r="B18" s="360"/>
      <c r="C18" s="360"/>
      <c r="D18" s="360"/>
      <c r="E18" s="360"/>
      <c r="F18" s="360"/>
      <c r="G18" s="360"/>
      <c r="H18" s="355" t="s">
        <v>651</v>
      </c>
      <c r="I18" s="58"/>
      <c r="J18" s="58"/>
      <c r="K18" s="339"/>
      <c r="L18" s="339"/>
      <c r="M18" s="339"/>
      <c r="N18" s="373"/>
      <c r="P18" s="372"/>
    </row>
    <row r="19" s="344" customFormat="1" ht="22.5" customHeight="1" spans="1:14">
      <c r="A19" s="88" t="s">
        <v>96</v>
      </c>
      <c r="B19" s="349">
        <f>SUM(B20:B21)</f>
        <v>1049</v>
      </c>
      <c r="C19" s="349">
        <f>C20+C21</f>
        <v>1049</v>
      </c>
      <c r="D19" s="349">
        <f>D20+D21</f>
        <v>1049</v>
      </c>
      <c r="E19" s="349">
        <f>E20+E21</f>
        <v>1049</v>
      </c>
      <c r="F19" s="349"/>
      <c r="G19" s="361"/>
      <c r="H19" s="362" t="s">
        <v>98</v>
      </c>
      <c r="I19" s="349">
        <f>SUM(I20:I22)</f>
        <v>0</v>
      </c>
      <c r="J19" s="349"/>
      <c r="K19" s="349">
        <f>K22</f>
        <v>0</v>
      </c>
      <c r="L19" s="349">
        <f>L22</f>
        <v>1242</v>
      </c>
      <c r="M19" s="349"/>
      <c r="N19" s="374"/>
    </row>
    <row r="20" s="344" customFormat="1" ht="22.5" customHeight="1" spans="1:14">
      <c r="A20" s="363" t="s">
        <v>99</v>
      </c>
      <c r="B20" s="339">
        <v>400</v>
      </c>
      <c r="C20" s="339">
        <v>400</v>
      </c>
      <c r="D20" s="339">
        <v>400</v>
      </c>
      <c r="E20" s="339">
        <v>400</v>
      </c>
      <c r="F20" s="339"/>
      <c r="G20" s="360"/>
      <c r="H20" s="364" t="s">
        <v>652</v>
      </c>
      <c r="I20" s="339"/>
      <c r="J20" s="339"/>
      <c r="K20" s="339"/>
      <c r="L20" s="339"/>
      <c r="M20" s="339"/>
      <c r="N20" s="369"/>
    </row>
    <row r="21" s="344" customFormat="1" ht="22.5" customHeight="1" spans="1:14">
      <c r="A21" s="363" t="s">
        <v>653</v>
      </c>
      <c r="B21" s="339">
        <v>649</v>
      </c>
      <c r="C21" s="339">
        <v>649</v>
      </c>
      <c r="D21" s="339">
        <v>649</v>
      </c>
      <c r="E21" s="339">
        <v>649</v>
      </c>
      <c r="F21" s="339"/>
      <c r="G21" s="360"/>
      <c r="H21" s="364" t="s">
        <v>654</v>
      </c>
      <c r="I21" s="339"/>
      <c r="J21" s="339"/>
      <c r="K21" s="339"/>
      <c r="L21" s="339"/>
      <c r="M21" s="339"/>
      <c r="N21" s="369"/>
    </row>
    <row r="22" s="344" customFormat="1" ht="20.1" customHeight="1" spans="1:14">
      <c r="A22" s="365"/>
      <c r="B22" s="366"/>
      <c r="C22" s="366"/>
      <c r="D22" s="366"/>
      <c r="E22" s="366"/>
      <c r="F22" s="366"/>
      <c r="G22" s="366"/>
      <c r="H22" s="367" t="s">
        <v>655</v>
      </c>
      <c r="I22" s="375"/>
      <c r="J22" s="375"/>
      <c r="K22" s="375"/>
      <c r="L22" s="375">
        <v>1242</v>
      </c>
      <c r="M22" s="375"/>
      <c r="N22" s="376"/>
    </row>
    <row r="23" ht="66" customHeight="1" spans="1:14">
      <c r="A23" s="368" t="s">
        <v>656</v>
      </c>
      <c r="B23" s="368"/>
      <c r="C23" s="368"/>
      <c r="D23" s="368"/>
      <c r="E23" s="368"/>
      <c r="F23" s="368"/>
      <c r="G23" s="368"/>
      <c r="H23" s="368"/>
      <c r="I23" s="368"/>
      <c r="J23" s="368"/>
      <c r="K23" s="368"/>
      <c r="L23" s="368"/>
      <c r="M23" s="368"/>
      <c r="N23" s="368"/>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625" right="0.15625" top="0.511805555555556" bottom="0.313888888888889" header="0.313888888888889" footer="0.313888888888889"/>
  <pageSetup paperSize="9" scale="67"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6"/>
  <sheetViews>
    <sheetView showZeros="0" zoomScale="55" zoomScaleNormal="55" workbookViewId="0">
      <selection activeCell="G26" sqref="G26"/>
    </sheetView>
  </sheetViews>
  <sheetFormatPr defaultColWidth="9" defaultRowHeight="14.25"/>
  <cols>
    <col min="1" max="1" width="38.125" style="40" customWidth="1"/>
    <col min="2" max="2" width="10.125" style="41" customWidth="1"/>
    <col min="3" max="4" width="11.625" style="41" customWidth="1"/>
    <col min="5" max="5" width="13.75" style="41" customWidth="1"/>
    <col min="6" max="6" width="13.5" style="41" customWidth="1"/>
    <col min="7" max="7" width="40.375" style="41" customWidth="1"/>
    <col min="8" max="8" width="9.625" style="41" customWidth="1"/>
    <col min="9" max="10" width="11.625" style="41" customWidth="1"/>
    <col min="11" max="11" width="14.75" style="41" customWidth="1"/>
    <col min="12" max="12" width="13.5" style="41" customWidth="1"/>
    <col min="13" max="255" width="9" style="41"/>
    <col min="256" max="256" width="36.75" style="41" customWidth="1"/>
    <col min="257" max="257" width="11.625" style="41" customWidth="1"/>
    <col min="258" max="258" width="8.125" style="41" customWidth="1"/>
    <col min="259" max="259" width="36.5" style="41" customWidth="1"/>
    <col min="260" max="260" width="10.75" style="41" customWidth="1"/>
    <col min="261" max="261" width="8.125" style="41" customWidth="1"/>
    <col min="262" max="262" width="9.125" style="41" customWidth="1"/>
    <col min="263" max="266" width="9" style="41" hidden="1" customWidth="1"/>
    <col min="267" max="511" width="9" style="41"/>
    <col min="512" max="512" width="36.75" style="41" customWidth="1"/>
    <col min="513" max="513" width="11.625" style="41" customWidth="1"/>
    <col min="514" max="514" width="8.125" style="41" customWidth="1"/>
    <col min="515" max="515" width="36.5" style="41" customWidth="1"/>
    <col min="516" max="516" width="10.75" style="41" customWidth="1"/>
    <col min="517" max="517" width="8.125" style="41" customWidth="1"/>
    <col min="518" max="518" width="9.125" style="41" customWidth="1"/>
    <col min="519" max="522" width="9" style="41" hidden="1" customWidth="1"/>
    <col min="523" max="767" width="9" style="41"/>
    <col min="768" max="768" width="36.75" style="41" customWidth="1"/>
    <col min="769" max="769" width="11.625" style="41" customWidth="1"/>
    <col min="770" max="770" width="8.125" style="41" customWidth="1"/>
    <col min="771" max="771" width="36.5" style="41" customWidth="1"/>
    <col min="772" max="772" width="10.75" style="41" customWidth="1"/>
    <col min="773" max="773" width="8.125" style="41" customWidth="1"/>
    <col min="774" max="774" width="9.125" style="41" customWidth="1"/>
    <col min="775" max="778" width="9" style="41" hidden="1" customWidth="1"/>
    <col min="779" max="1023" width="9" style="41"/>
    <col min="1024" max="1024" width="36.75" style="41" customWidth="1"/>
    <col min="1025" max="1025" width="11.625" style="41" customWidth="1"/>
    <col min="1026" max="1026" width="8.125" style="41" customWidth="1"/>
    <col min="1027" max="1027" width="36.5" style="41" customWidth="1"/>
    <col min="1028" max="1028" width="10.75" style="41" customWidth="1"/>
    <col min="1029" max="1029" width="8.125" style="41" customWidth="1"/>
    <col min="1030" max="1030" width="9.125" style="41" customWidth="1"/>
    <col min="1031" max="1034" width="9" style="41" hidden="1" customWidth="1"/>
    <col min="1035" max="1279" width="9" style="41"/>
    <col min="1280" max="1280" width="36.75" style="41" customWidth="1"/>
    <col min="1281" max="1281" width="11.625" style="41" customWidth="1"/>
    <col min="1282" max="1282" width="8.125" style="41" customWidth="1"/>
    <col min="1283" max="1283" width="36.5" style="41" customWidth="1"/>
    <col min="1284" max="1284" width="10.75" style="41" customWidth="1"/>
    <col min="1285" max="1285" width="8.125" style="41" customWidth="1"/>
    <col min="1286" max="1286" width="9.125" style="41" customWidth="1"/>
    <col min="1287" max="1290" width="9" style="41" hidden="1" customWidth="1"/>
    <col min="1291" max="1535" width="9" style="41"/>
    <col min="1536" max="1536" width="36.75" style="41" customWidth="1"/>
    <col min="1537" max="1537" width="11.625" style="41" customWidth="1"/>
    <col min="1538" max="1538" width="8.125" style="41" customWidth="1"/>
    <col min="1539" max="1539" width="36.5" style="41" customWidth="1"/>
    <col min="1540" max="1540" width="10.75" style="41" customWidth="1"/>
    <col min="1541" max="1541" width="8.125" style="41" customWidth="1"/>
    <col min="1542" max="1542" width="9.125" style="41" customWidth="1"/>
    <col min="1543" max="1546" width="9" style="41" hidden="1" customWidth="1"/>
    <col min="1547" max="1791" width="9" style="41"/>
    <col min="1792" max="1792" width="36.75" style="41" customWidth="1"/>
    <col min="1793" max="1793" width="11.625" style="41" customWidth="1"/>
    <col min="1794" max="1794" width="8.125" style="41" customWidth="1"/>
    <col min="1795" max="1795" width="36.5" style="41" customWidth="1"/>
    <col min="1796" max="1796" width="10.75" style="41" customWidth="1"/>
    <col min="1797" max="1797" width="8.125" style="41" customWidth="1"/>
    <col min="1798" max="1798" width="9.125" style="41" customWidth="1"/>
    <col min="1799" max="1802" width="9" style="41" hidden="1" customWidth="1"/>
    <col min="1803" max="2047" width="9" style="41"/>
    <col min="2048" max="2048" width="36.75" style="41" customWidth="1"/>
    <col min="2049" max="2049" width="11.625" style="41" customWidth="1"/>
    <col min="2050" max="2050" width="8.125" style="41" customWidth="1"/>
    <col min="2051" max="2051" width="36.5" style="41" customWidth="1"/>
    <col min="2052" max="2052" width="10.75" style="41" customWidth="1"/>
    <col min="2053" max="2053" width="8.125" style="41" customWidth="1"/>
    <col min="2054" max="2054" width="9.125" style="41" customWidth="1"/>
    <col min="2055" max="2058" width="9" style="41" hidden="1" customWidth="1"/>
    <col min="2059" max="2303" width="9" style="41"/>
    <col min="2304" max="2304" width="36.75" style="41" customWidth="1"/>
    <col min="2305" max="2305" width="11.625" style="41" customWidth="1"/>
    <col min="2306" max="2306" width="8.125" style="41" customWidth="1"/>
    <col min="2307" max="2307" width="36.5" style="41" customWidth="1"/>
    <col min="2308" max="2308" width="10.75" style="41" customWidth="1"/>
    <col min="2309" max="2309" width="8.125" style="41" customWidth="1"/>
    <col min="2310" max="2310" width="9.125" style="41" customWidth="1"/>
    <col min="2311" max="2314" width="9" style="41" hidden="1" customWidth="1"/>
    <col min="2315" max="2559" width="9" style="41"/>
    <col min="2560" max="2560" width="36.75" style="41" customWidth="1"/>
    <col min="2561" max="2561" width="11.625" style="41" customWidth="1"/>
    <col min="2562" max="2562" width="8.125" style="41" customWidth="1"/>
    <col min="2563" max="2563" width="36.5" style="41" customWidth="1"/>
    <col min="2564" max="2564" width="10.75" style="41" customWidth="1"/>
    <col min="2565" max="2565" width="8.125" style="41" customWidth="1"/>
    <col min="2566" max="2566" width="9.125" style="41" customWidth="1"/>
    <col min="2567" max="2570" width="9" style="41" hidden="1" customWidth="1"/>
    <col min="2571" max="2815" width="9" style="41"/>
    <col min="2816" max="2816" width="36.75" style="41" customWidth="1"/>
    <col min="2817" max="2817" width="11.625" style="41" customWidth="1"/>
    <col min="2818" max="2818" width="8.125" style="41" customWidth="1"/>
    <col min="2819" max="2819" width="36.5" style="41" customWidth="1"/>
    <col min="2820" max="2820" width="10.75" style="41" customWidth="1"/>
    <col min="2821" max="2821" width="8.125" style="41" customWidth="1"/>
    <col min="2822" max="2822" width="9.125" style="41" customWidth="1"/>
    <col min="2823" max="2826" width="9" style="41" hidden="1" customWidth="1"/>
    <col min="2827" max="3071" width="9" style="41"/>
    <col min="3072" max="3072" width="36.75" style="41" customWidth="1"/>
    <col min="3073" max="3073" width="11.625" style="41" customWidth="1"/>
    <col min="3074" max="3074" width="8.125" style="41" customWidth="1"/>
    <col min="3075" max="3075" width="36.5" style="41" customWidth="1"/>
    <col min="3076" max="3076" width="10.75" style="41" customWidth="1"/>
    <col min="3077" max="3077" width="8.125" style="41" customWidth="1"/>
    <col min="3078" max="3078" width="9.125" style="41" customWidth="1"/>
    <col min="3079" max="3082" width="9" style="41" hidden="1" customWidth="1"/>
    <col min="3083" max="3327" width="9" style="41"/>
    <col min="3328" max="3328" width="36.75" style="41" customWidth="1"/>
    <col min="3329" max="3329" width="11.625" style="41" customWidth="1"/>
    <col min="3330" max="3330" width="8.125" style="41" customWidth="1"/>
    <col min="3331" max="3331" width="36.5" style="41" customWidth="1"/>
    <col min="3332" max="3332" width="10.75" style="41" customWidth="1"/>
    <col min="3333" max="3333" width="8.125" style="41" customWidth="1"/>
    <col min="3334" max="3334" width="9.125" style="41" customWidth="1"/>
    <col min="3335" max="3338" width="9" style="41" hidden="1" customWidth="1"/>
    <col min="3339" max="3583" width="9" style="41"/>
    <col min="3584" max="3584" width="36.75" style="41" customWidth="1"/>
    <col min="3585" max="3585" width="11.625" style="41" customWidth="1"/>
    <col min="3586" max="3586" width="8.125" style="41" customWidth="1"/>
    <col min="3587" max="3587" width="36.5" style="41" customWidth="1"/>
    <col min="3588" max="3588" width="10.75" style="41" customWidth="1"/>
    <col min="3589" max="3589" width="8.125" style="41" customWidth="1"/>
    <col min="3590" max="3590" width="9.125" style="41" customWidth="1"/>
    <col min="3591" max="3594" width="9" style="41" hidden="1" customWidth="1"/>
    <col min="3595" max="3839" width="9" style="41"/>
    <col min="3840" max="3840" width="36.75" style="41" customWidth="1"/>
    <col min="3841" max="3841" width="11.625" style="41" customWidth="1"/>
    <col min="3842" max="3842" width="8.125" style="41" customWidth="1"/>
    <col min="3843" max="3843" width="36.5" style="41" customWidth="1"/>
    <col min="3844" max="3844" width="10.75" style="41" customWidth="1"/>
    <col min="3845" max="3845" width="8.125" style="41" customWidth="1"/>
    <col min="3846" max="3846" width="9.125" style="41" customWidth="1"/>
    <col min="3847" max="3850" width="9" style="41" hidden="1" customWidth="1"/>
    <col min="3851" max="4095" width="9" style="41"/>
    <col min="4096" max="4096" width="36.75" style="41" customWidth="1"/>
    <col min="4097" max="4097" width="11.625" style="41" customWidth="1"/>
    <col min="4098" max="4098" width="8.125" style="41" customWidth="1"/>
    <col min="4099" max="4099" width="36.5" style="41" customWidth="1"/>
    <col min="4100" max="4100" width="10.75" style="41" customWidth="1"/>
    <col min="4101" max="4101" width="8.125" style="41" customWidth="1"/>
    <col min="4102" max="4102" width="9.125" style="41" customWidth="1"/>
    <col min="4103" max="4106" width="9" style="41" hidden="1" customWidth="1"/>
    <col min="4107" max="4351" width="9" style="41"/>
    <col min="4352" max="4352" width="36.75" style="41" customWidth="1"/>
    <col min="4353" max="4353" width="11.625" style="41" customWidth="1"/>
    <col min="4354" max="4354" width="8.125" style="41" customWidth="1"/>
    <col min="4355" max="4355" width="36.5" style="41" customWidth="1"/>
    <col min="4356" max="4356" width="10.75" style="41" customWidth="1"/>
    <col min="4357" max="4357" width="8.125" style="41" customWidth="1"/>
    <col min="4358" max="4358" width="9.125" style="41" customWidth="1"/>
    <col min="4359" max="4362" width="9" style="41" hidden="1" customWidth="1"/>
    <col min="4363" max="4607" width="9" style="41"/>
    <col min="4608" max="4608" width="36.75" style="41" customWidth="1"/>
    <col min="4609" max="4609" width="11.625" style="41" customWidth="1"/>
    <col min="4610" max="4610" width="8.125" style="41" customWidth="1"/>
    <col min="4611" max="4611" width="36.5" style="41" customWidth="1"/>
    <col min="4612" max="4612" width="10.75" style="41" customWidth="1"/>
    <col min="4613" max="4613" width="8.125" style="41" customWidth="1"/>
    <col min="4614" max="4614" width="9.125" style="41" customWidth="1"/>
    <col min="4615" max="4618" width="9" style="41" hidden="1" customWidth="1"/>
    <col min="4619" max="4863" width="9" style="41"/>
    <col min="4864" max="4864" width="36.75" style="41" customWidth="1"/>
    <col min="4865" max="4865" width="11.625" style="41" customWidth="1"/>
    <col min="4866" max="4866" width="8.125" style="41" customWidth="1"/>
    <col min="4867" max="4867" width="36.5" style="41" customWidth="1"/>
    <col min="4868" max="4868" width="10.75" style="41" customWidth="1"/>
    <col min="4869" max="4869" width="8.125" style="41" customWidth="1"/>
    <col min="4870" max="4870" width="9.125" style="41" customWidth="1"/>
    <col min="4871" max="4874" width="9" style="41" hidden="1" customWidth="1"/>
    <col min="4875" max="5119" width="9" style="41"/>
    <col min="5120" max="5120" width="36.75" style="41" customWidth="1"/>
    <col min="5121" max="5121" width="11.625" style="41" customWidth="1"/>
    <col min="5122" max="5122" width="8.125" style="41" customWidth="1"/>
    <col min="5123" max="5123" width="36.5" style="41" customWidth="1"/>
    <col min="5124" max="5124" width="10.75" style="41" customWidth="1"/>
    <col min="5125" max="5125" width="8.125" style="41" customWidth="1"/>
    <col min="5126" max="5126" width="9.125" style="41" customWidth="1"/>
    <col min="5127" max="5130" width="9" style="41" hidden="1" customWidth="1"/>
    <col min="5131" max="5375" width="9" style="41"/>
    <col min="5376" max="5376" width="36.75" style="41" customWidth="1"/>
    <col min="5377" max="5377" width="11.625" style="41" customWidth="1"/>
    <col min="5378" max="5378" width="8.125" style="41" customWidth="1"/>
    <col min="5379" max="5379" width="36.5" style="41" customWidth="1"/>
    <col min="5380" max="5380" width="10.75" style="41" customWidth="1"/>
    <col min="5381" max="5381" width="8.125" style="41" customWidth="1"/>
    <col min="5382" max="5382" width="9.125" style="41" customWidth="1"/>
    <col min="5383" max="5386" width="9" style="41" hidden="1" customWidth="1"/>
    <col min="5387" max="5631" width="9" style="41"/>
    <col min="5632" max="5632" width="36.75" style="41" customWidth="1"/>
    <col min="5633" max="5633" width="11.625" style="41" customWidth="1"/>
    <col min="5634" max="5634" width="8.125" style="41" customWidth="1"/>
    <col min="5635" max="5635" width="36.5" style="41" customWidth="1"/>
    <col min="5636" max="5636" width="10.75" style="41" customWidth="1"/>
    <col min="5637" max="5637" width="8.125" style="41" customWidth="1"/>
    <col min="5638" max="5638" width="9.125" style="41" customWidth="1"/>
    <col min="5639" max="5642" width="9" style="41" hidden="1" customWidth="1"/>
    <col min="5643" max="5887" width="9" style="41"/>
    <col min="5888" max="5888" width="36.75" style="41" customWidth="1"/>
    <col min="5889" max="5889" width="11.625" style="41" customWidth="1"/>
    <col min="5890" max="5890" width="8.125" style="41" customWidth="1"/>
    <col min="5891" max="5891" width="36.5" style="41" customWidth="1"/>
    <col min="5892" max="5892" width="10.75" style="41" customWidth="1"/>
    <col min="5893" max="5893" width="8.125" style="41" customWidth="1"/>
    <col min="5894" max="5894" width="9.125" style="41" customWidth="1"/>
    <col min="5895" max="5898" width="9" style="41" hidden="1" customWidth="1"/>
    <col min="5899" max="6143" width="9" style="41"/>
    <col min="6144" max="6144" width="36.75" style="41" customWidth="1"/>
    <col min="6145" max="6145" width="11.625" style="41" customWidth="1"/>
    <col min="6146" max="6146" width="8.125" style="41" customWidth="1"/>
    <col min="6147" max="6147" width="36.5" style="41" customWidth="1"/>
    <col min="6148" max="6148" width="10.75" style="41" customWidth="1"/>
    <col min="6149" max="6149" width="8.125" style="41" customWidth="1"/>
    <col min="6150" max="6150" width="9.125" style="41" customWidth="1"/>
    <col min="6151" max="6154" width="9" style="41" hidden="1" customWidth="1"/>
    <col min="6155" max="6399" width="9" style="41"/>
    <col min="6400" max="6400" width="36.75" style="41" customWidth="1"/>
    <col min="6401" max="6401" width="11.625" style="41" customWidth="1"/>
    <col min="6402" max="6402" width="8.125" style="41" customWidth="1"/>
    <col min="6403" max="6403" width="36.5" style="41" customWidth="1"/>
    <col min="6404" max="6404" width="10.75" style="41" customWidth="1"/>
    <col min="6405" max="6405" width="8.125" style="41" customWidth="1"/>
    <col min="6406" max="6406" width="9.125" style="41" customWidth="1"/>
    <col min="6407" max="6410" width="9" style="41" hidden="1" customWidth="1"/>
    <col min="6411" max="6655" width="9" style="41"/>
    <col min="6656" max="6656" width="36.75" style="41" customWidth="1"/>
    <col min="6657" max="6657" width="11.625" style="41" customWidth="1"/>
    <col min="6658" max="6658" width="8.125" style="41" customWidth="1"/>
    <col min="6659" max="6659" width="36.5" style="41" customWidth="1"/>
    <col min="6660" max="6660" width="10.75" style="41" customWidth="1"/>
    <col min="6661" max="6661" width="8.125" style="41" customWidth="1"/>
    <col min="6662" max="6662" width="9.125" style="41" customWidth="1"/>
    <col min="6663" max="6666" width="9" style="41" hidden="1" customWidth="1"/>
    <col min="6667" max="6911" width="9" style="41"/>
    <col min="6912" max="6912" width="36.75" style="41" customWidth="1"/>
    <col min="6913" max="6913" width="11.625" style="41" customWidth="1"/>
    <col min="6914" max="6914" width="8.125" style="41" customWidth="1"/>
    <col min="6915" max="6915" width="36.5" style="41" customWidth="1"/>
    <col min="6916" max="6916" width="10.75" style="41" customWidth="1"/>
    <col min="6917" max="6917" width="8.125" style="41" customWidth="1"/>
    <col min="6918" max="6918" width="9.125" style="41" customWidth="1"/>
    <col min="6919" max="6922" width="9" style="41" hidden="1" customWidth="1"/>
    <col min="6923" max="7167" width="9" style="41"/>
    <col min="7168" max="7168" width="36.75" style="41" customWidth="1"/>
    <col min="7169" max="7169" width="11.625" style="41" customWidth="1"/>
    <col min="7170" max="7170" width="8.125" style="41" customWidth="1"/>
    <col min="7171" max="7171" width="36.5" style="41" customWidth="1"/>
    <col min="7172" max="7172" width="10.75" style="41" customWidth="1"/>
    <col min="7173" max="7173" width="8.125" style="41" customWidth="1"/>
    <col min="7174" max="7174" width="9.125" style="41" customWidth="1"/>
    <col min="7175" max="7178" width="9" style="41" hidden="1" customWidth="1"/>
    <col min="7179" max="7423" width="9" style="41"/>
    <col min="7424" max="7424" width="36.75" style="41" customWidth="1"/>
    <col min="7425" max="7425" width="11.625" style="41" customWidth="1"/>
    <col min="7426" max="7426" width="8.125" style="41" customWidth="1"/>
    <col min="7427" max="7427" width="36.5" style="41" customWidth="1"/>
    <col min="7428" max="7428" width="10.75" style="41" customWidth="1"/>
    <col min="7429" max="7429" width="8.125" style="41" customWidth="1"/>
    <col min="7430" max="7430" width="9.125" style="41" customWidth="1"/>
    <col min="7431" max="7434" width="9" style="41" hidden="1" customWidth="1"/>
    <col min="7435" max="7679" width="9" style="41"/>
    <col min="7680" max="7680" width="36.75" style="41" customWidth="1"/>
    <col min="7681" max="7681" width="11.625" style="41" customWidth="1"/>
    <col min="7682" max="7682" width="8.125" style="41" customWidth="1"/>
    <col min="7683" max="7683" width="36.5" style="41" customWidth="1"/>
    <col min="7684" max="7684" width="10.75" style="41" customWidth="1"/>
    <col min="7685" max="7685" width="8.125" style="41" customWidth="1"/>
    <col min="7686" max="7686" width="9.125" style="41" customWidth="1"/>
    <col min="7687" max="7690" width="9" style="41" hidden="1" customWidth="1"/>
    <col min="7691" max="7935" width="9" style="41"/>
    <col min="7936" max="7936" width="36.75" style="41" customWidth="1"/>
    <col min="7937" max="7937" width="11.625" style="41" customWidth="1"/>
    <col min="7938" max="7938" width="8.125" style="41" customWidth="1"/>
    <col min="7939" max="7939" width="36.5" style="41" customWidth="1"/>
    <col min="7940" max="7940" width="10.75" style="41" customWidth="1"/>
    <col min="7941" max="7941" width="8.125" style="41" customWidth="1"/>
    <col min="7942" max="7942" width="9.125" style="41" customWidth="1"/>
    <col min="7943" max="7946" width="9" style="41" hidden="1" customWidth="1"/>
    <col min="7947" max="8191" width="9" style="41"/>
    <col min="8192" max="8192" width="36.75" style="41" customWidth="1"/>
    <col min="8193" max="8193" width="11.625" style="41" customWidth="1"/>
    <col min="8194" max="8194" width="8.125" style="41" customWidth="1"/>
    <col min="8195" max="8195" width="36.5" style="41" customWidth="1"/>
    <col min="8196" max="8196" width="10.75" style="41" customWidth="1"/>
    <col min="8197" max="8197" width="8.125" style="41" customWidth="1"/>
    <col min="8198" max="8198" width="9.125" style="41" customWidth="1"/>
    <col min="8199" max="8202" width="9" style="41" hidden="1" customWidth="1"/>
    <col min="8203" max="8447" width="9" style="41"/>
    <col min="8448" max="8448" width="36.75" style="41" customWidth="1"/>
    <col min="8449" max="8449" width="11.625" style="41" customWidth="1"/>
    <col min="8450" max="8450" width="8.125" style="41" customWidth="1"/>
    <col min="8451" max="8451" width="36.5" style="41" customWidth="1"/>
    <col min="8452" max="8452" width="10.75" style="41" customWidth="1"/>
    <col min="8453" max="8453" width="8.125" style="41" customWidth="1"/>
    <col min="8454" max="8454" width="9.125" style="41" customWidth="1"/>
    <col min="8455" max="8458" width="9" style="41" hidden="1" customWidth="1"/>
    <col min="8459" max="8703" width="9" style="41"/>
    <col min="8704" max="8704" width="36.75" style="41" customWidth="1"/>
    <col min="8705" max="8705" width="11.625" style="41" customWidth="1"/>
    <col min="8706" max="8706" width="8.125" style="41" customWidth="1"/>
    <col min="8707" max="8707" width="36.5" style="41" customWidth="1"/>
    <col min="8708" max="8708" width="10.75" style="41" customWidth="1"/>
    <col min="8709" max="8709" width="8.125" style="41" customWidth="1"/>
    <col min="8710" max="8710" width="9.125" style="41" customWidth="1"/>
    <col min="8711" max="8714" width="9" style="41" hidden="1" customWidth="1"/>
    <col min="8715" max="8959" width="9" style="41"/>
    <col min="8960" max="8960" width="36.75" style="41" customWidth="1"/>
    <col min="8961" max="8961" width="11.625" style="41" customWidth="1"/>
    <col min="8962" max="8962" width="8.125" style="41" customWidth="1"/>
    <col min="8963" max="8963" width="36.5" style="41" customWidth="1"/>
    <col min="8964" max="8964" width="10.75" style="41" customWidth="1"/>
    <col min="8965" max="8965" width="8.125" style="41" customWidth="1"/>
    <col min="8966" max="8966" width="9.125" style="41" customWidth="1"/>
    <col min="8967" max="8970" width="9" style="41" hidden="1" customWidth="1"/>
    <col min="8971" max="9215" width="9" style="41"/>
    <col min="9216" max="9216" width="36.75" style="41" customWidth="1"/>
    <col min="9217" max="9217" width="11.625" style="41" customWidth="1"/>
    <col min="9218" max="9218" width="8.125" style="41" customWidth="1"/>
    <col min="9219" max="9219" width="36.5" style="41" customWidth="1"/>
    <col min="9220" max="9220" width="10.75" style="41" customWidth="1"/>
    <col min="9221" max="9221" width="8.125" style="41" customWidth="1"/>
    <col min="9222" max="9222" width="9.125" style="41" customWidth="1"/>
    <col min="9223" max="9226" width="9" style="41" hidden="1" customWidth="1"/>
    <col min="9227" max="9471" width="9" style="41"/>
    <col min="9472" max="9472" width="36.75" style="41" customWidth="1"/>
    <col min="9473" max="9473" width="11.625" style="41" customWidth="1"/>
    <col min="9474" max="9474" width="8.125" style="41" customWidth="1"/>
    <col min="9475" max="9475" width="36.5" style="41" customWidth="1"/>
    <col min="9476" max="9476" width="10.75" style="41" customWidth="1"/>
    <col min="9477" max="9477" width="8.125" style="41" customWidth="1"/>
    <col min="9478" max="9478" width="9.125" style="41" customWidth="1"/>
    <col min="9479" max="9482" width="9" style="41" hidden="1" customWidth="1"/>
    <col min="9483" max="9727" width="9" style="41"/>
    <col min="9728" max="9728" width="36.75" style="41" customWidth="1"/>
    <col min="9729" max="9729" width="11.625" style="41" customWidth="1"/>
    <col min="9730" max="9730" width="8.125" style="41" customWidth="1"/>
    <col min="9731" max="9731" width="36.5" style="41" customWidth="1"/>
    <col min="9732" max="9732" width="10.75" style="41" customWidth="1"/>
    <col min="9733" max="9733" width="8.125" style="41" customWidth="1"/>
    <col min="9734" max="9734" width="9.125" style="41" customWidth="1"/>
    <col min="9735" max="9738" width="9" style="41" hidden="1" customWidth="1"/>
    <col min="9739" max="9983" width="9" style="41"/>
    <col min="9984" max="9984" width="36.75" style="41" customWidth="1"/>
    <col min="9985" max="9985" width="11.625" style="41" customWidth="1"/>
    <col min="9986" max="9986" width="8.125" style="41" customWidth="1"/>
    <col min="9987" max="9987" width="36.5" style="41" customWidth="1"/>
    <col min="9988" max="9988" width="10.75" style="41" customWidth="1"/>
    <col min="9989" max="9989" width="8.125" style="41" customWidth="1"/>
    <col min="9990" max="9990" width="9.125" style="41" customWidth="1"/>
    <col min="9991" max="9994" width="9" style="41" hidden="1" customWidth="1"/>
    <col min="9995" max="10239" width="9" style="41"/>
    <col min="10240" max="10240" width="36.75" style="41" customWidth="1"/>
    <col min="10241" max="10241" width="11.625" style="41" customWidth="1"/>
    <col min="10242" max="10242" width="8.125" style="41" customWidth="1"/>
    <col min="10243" max="10243" width="36.5" style="41" customWidth="1"/>
    <col min="10244" max="10244" width="10.75" style="41" customWidth="1"/>
    <col min="10245" max="10245" width="8.125" style="41" customWidth="1"/>
    <col min="10246" max="10246" width="9.125" style="41" customWidth="1"/>
    <col min="10247" max="10250" width="9" style="41" hidden="1" customWidth="1"/>
    <col min="10251" max="10495" width="9" style="41"/>
    <col min="10496" max="10496" width="36.75" style="41" customWidth="1"/>
    <col min="10497" max="10497" width="11.625" style="41" customWidth="1"/>
    <col min="10498" max="10498" width="8.125" style="41" customWidth="1"/>
    <col min="10499" max="10499" width="36.5" style="41" customWidth="1"/>
    <col min="10500" max="10500" width="10.75" style="41" customWidth="1"/>
    <col min="10501" max="10501" width="8.125" style="41" customWidth="1"/>
    <col min="10502" max="10502" width="9.125" style="41" customWidth="1"/>
    <col min="10503" max="10506" width="9" style="41" hidden="1" customWidth="1"/>
    <col min="10507" max="10751" width="9" style="41"/>
    <col min="10752" max="10752" width="36.75" style="41" customWidth="1"/>
    <col min="10753" max="10753" width="11.625" style="41" customWidth="1"/>
    <col min="10754" max="10754" width="8.125" style="41" customWidth="1"/>
    <col min="10755" max="10755" width="36.5" style="41" customWidth="1"/>
    <col min="10756" max="10756" width="10.75" style="41" customWidth="1"/>
    <col min="10757" max="10757" width="8.125" style="41" customWidth="1"/>
    <col min="10758" max="10758" width="9.125" style="41" customWidth="1"/>
    <col min="10759" max="10762" width="9" style="41" hidden="1" customWidth="1"/>
    <col min="10763" max="11007" width="9" style="41"/>
    <col min="11008" max="11008" width="36.75" style="41" customWidth="1"/>
    <col min="11009" max="11009" width="11.625" style="41" customWidth="1"/>
    <col min="11010" max="11010" width="8.125" style="41" customWidth="1"/>
    <col min="11011" max="11011" width="36.5" style="41" customWidth="1"/>
    <col min="11012" max="11012" width="10.75" style="41" customWidth="1"/>
    <col min="11013" max="11013" width="8.125" style="41" customWidth="1"/>
    <col min="11014" max="11014" width="9.125" style="41" customWidth="1"/>
    <col min="11015" max="11018" width="9" style="41" hidden="1" customWidth="1"/>
    <col min="11019" max="11263" width="9" style="41"/>
    <col min="11264" max="11264" width="36.75" style="41" customWidth="1"/>
    <col min="11265" max="11265" width="11.625" style="41" customWidth="1"/>
    <col min="11266" max="11266" width="8.125" style="41" customWidth="1"/>
    <col min="11267" max="11267" width="36.5" style="41" customWidth="1"/>
    <col min="11268" max="11268" width="10.75" style="41" customWidth="1"/>
    <col min="11269" max="11269" width="8.125" style="41" customWidth="1"/>
    <col min="11270" max="11270" width="9.125" style="41" customWidth="1"/>
    <col min="11271" max="11274" width="9" style="41" hidden="1" customWidth="1"/>
    <col min="11275" max="11519" width="9" style="41"/>
    <col min="11520" max="11520" width="36.75" style="41" customWidth="1"/>
    <col min="11521" max="11521" width="11.625" style="41" customWidth="1"/>
    <col min="11522" max="11522" width="8.125" style="41" customWidth="1"/>
    <col min="11523" max="11523" width="36.5" style="41" customWidth="1"/>
    <col min="11524" max="11524" width="10.75" style="41" customWidth="1"/>
    <col min="11525" max="11525" width="8.125" style="41" customWidth="1"/>
    <col min="11526" max="11526" width="9.125" style="41" customWidth="1"/>
    <col min="11527" max="11530" width="9" style="41" hidden="1" customWidth="1"/>
    <col min="11531" max="11775" width="9" style="41"/>
    <col min="11776" max="11776" width="36.75" style="41" customWidth="1"/>
    <col min="11777" max="11777" width="11.625" style="41" customWidth="1"/>
    <col min="11778" max="11778" width="8.125" style="41" customWidth="1"/>
    <col min="11779" max="11779" width="36.5" style="41" customWidth="1"/>
    <col min="11780" max="11780" width="10.75" style="41" customWidth="1"/>
    <col min="11781" max="11781" width="8.125" style="41" customWidth="1"/>
    <col min="11782" max="11782" width="9.125" style="41" customWidth="1"/>
    <col min="11783" max="11786" width="9" style="41" hidden="1" customWidth="1"/>
    <col min="11787" max="12031" width="9" style="41"/>
    <col min="12032" max="12032" width="36.75" style="41" customWidth="1"/>
    <col min="12033" max="12033" width="11.625" style="41" customWidth="1"/>
    <col min="12034" max="12034" width="8.125" style="41" customWidth="1"/>
    <col min="12035" max="12035" width="36.5" style="41" customWidth="1"/>
    <col min="12036" max="12036" width="10.75" style="41" customWidth="1"/>
    <col min="12037" max="12037" width="8.125" style="41" customWidth="1"/>
    <col min="12038" max="12038" width="9.125" style="41" customWidth="1"/>
    <col min="12039" max="12042" width="9" style="41" hidden="1" customWidth="1"/>
    <col min="12043" max="12287" width="9" style="41"/>
    <col min="12288" max="12288" width="36.75" style="41" customWidth="1"/>
    <col min="12289" max="12289" width="11.625" style="41" customWidth="1"/>
    <col min="12290" max="12290" width="8.125" style="41" customWidth="1"/>
    <col min="12291" max="12291" width="36.5" style="41" customWidth="1"/>
    <col min="12292" max="12292" width="10.75" style="41" customWidth="1"/>
    <col min="12293" max="12293" width="8.125" style="41" customWidth="1"/>
    <col min="12294" max="12294" width="9.125" style="41" customWidth="1"/>
    <col min="12295" max="12298" width="9" style="41" hidden="1" customWidth="1"/>
    <col min="12299" max="12543" width="9" style="41"/>
    <col min="12544" max="12544" width="36.75" style="41" customWidth="1"/>
    <col min="12545" max="12545" width="11.625" style="41" customWidth="1"/>
    <col min="12546" max="12546" width="8.125" style="41" customWidth="1"/>
    <col min="12547" max="12547" width="36.5" style="41" customWidth="1"/>
    <col min="12548" max="12548" width="10.75" style="41" customWidth="1"/>
    <col min="12549" max="12549" width="8.125" style="41" customWidth="1"/>
    <col min="12550" max="12550" width="9.125" style="41" customWidth="1"/>
    <col min="12551" max="12554" width="9" style="41" hidden="1" customWidth="1"/>
    <col min="12555" max="12799" width="9" style="41"/>
    <col min="12800" max="12800" width="36.75" style="41" customWidth="1"/>
    <col min="12801" max="12801" width="11.625" style="41" customWidth="1"/>
    <col min="12802" max="12802" width="8.125" style="41" customWidth="1"/>
    <col min="12803" max="12803" width="36.5" style="41" customWidth="1"/>
    <col min="12804" max="12804" width="10.75" style="41" customWidth="1"/>
    <col min="12805" max="12805" width="8.125" style="41" customWidth="1"/>
    <col min="12806" max="12806" width="9.125" style="41" customWidth="1"/>
    <col min="12807" max="12810" width="9" style="41" hidden="1" customWidth="1"/>
    <col min="12811" max="13055" width="9" style="41"/>
    <col min="13056" max="13056" width="36.75" style="41" customWidth="1"/>
    <col min="13057" max="13057" width="11.625" style="41" customWidth="1"/>
    <col min="13058" max="13058" width="8.125" style="41" customWidth="1"/>
    <col min="13059" max="13059" width="36.5" style="41" customWidth="1"/>
    <col min="13060" max="13060" width="10.75" style="41" customWidth="1"/>
    <col min="13061" max="13061" width="8.125" style="41" customWidth="1"/>
    <col min="13062" max="13062" width="9.125" style="41" customWidth="1"/>
    <col min="13063" max="13066" width="9" style="41" hidden="1" customWidth="1"/>
    <col min="13067" max="13311" width="9" style="41"/>
    <col min="13312" max="13312" width="36.75" style="41" customWidth="1"/>
    <col min="13313" max="13313" width="11.625" style="41" customWidth="1"/>
    <col min="13314" max="13314" width="8.125" style="41" customWidth="1"/>
    <col min="13315" max="13315" width="36.5" style="41" customWidth="1"/>
    <col min="13316" max="13316" width="10.75" style="41" customWidth="1"/>
    <col min="13317" max="13317" width="8.125" style="41" customWidth="1"/>
    <col min="13318" max="13318" width="9.125" style="41" customWidth="1"/>
    <col min="13319" max="13322" width="9" style="41" hidden="1" customWidth="1"/>
    <col min="13323" max="13567" width="9" style="41"/>
    <col min="13568" max="13568" width="36.75" style="41" customWidth="1"/>
    <col min="13569" max="13569" width="11.625" style="41" customWidth="1"/>
    <col min="13570" max="13570" width="8.125" style="41" customWidth="1"/>
    <col min="13571" max="13571" width="36.5" style="41" customWidth="1"/>
    <col min="13572" max="13572" width="10.75" style="41" customWidth="1"/>
    <col min="13573" max="13573" width="8.125" style="41" customWidth="1"/>
    <col min="13574" max="13574" width="9.125" style="41" customWidth="1"/>
    <col min="13575" max="13578" width="9" style="41" hidden="1" customWidth="1"/>
    <col min="13579" max="13823" width="9" style="41"/>
    <col min="13824" max="13824" width="36.75" style="41" customWidth="1"/>
    <col min="13825" max="13825" width="11.625" style="41" customWidth="1"/>
    <col min="13826" max="13826" width="8.125" style="41" customWidth="1"/>
    <col min="13827" max="13827" width="36.5" style="41" customWidth="1"/>
    <col min="13828" max="13828" width="10.75" style="41" customWidth="1"/>
    <col min="13829" max="13829" width="8.125" style="41" customWidth="1"/>
    <col min="13830" max="13830" width="9.125" style="41" customWidth="1"/>
    <col min="13831" max="13834" width="9" style="41" hidden="1" customWidth="1"/>
    <col min="13835" max="14079" width="9" style="41"/>
    <col min="14080" max="14080" width="36.75" style="41" customWidth="1"/>
    <col min="14081" max="14081" width="11.625" style="41" customWidth="1"/>
    <col min="14082" max="14082" width="8.125" style="41" customWidth="1"/>
    <col min="14083" max="14083" width="36.5" style="41" customWidth="1"/>
    <col min="14084" max="14084" width="10.75" style="41" customWidth="1"/>
    <col min="14085" max="14085" width="8.125" style="41" customWidth="1"/>
    <col min="14086" max="14086" width="9.125" style="41" customWidth="1"/>
    <col min="14087" max="14090" width="9" style="41" hidden="1" customWidth="1"/>
    <col min="14091" max="14335" width="9" style="41"/>
    <col min="14336" max="14336" width="36.75" style="41" customWidth="1"/>
    <col min="14337" max="14337" width="11.625" style="41" customWidth="1"/>
    <col min="14338" max="14338" width="8.125" style="41" customWidth="1"/>
    <col min="14339" max="14339" width="36.5" style="41" customWidth="1"/>
    <col min="14340" max="14340" width="10.75" style="41" customWidth="1"/>
    <col min="14341" max="14341" width="8.125" style="41" customWidth="1"/>
    <col min="14342" max="14342" width="9.125" style="41" customWidth="1"/>
    <col min="14343" max="14346" width="9" style="41" hidden="1" customWidth="1"/>
    <col min="14347" max="14591" width="9" style="41"/>
    <col min="14592" max="14592" width="36.75" style="41" customWidth="1"/>
    <col min="14593" max="14593" width="11.625" style="41" customWidth="1"/>
    <col min="14594" max="14594" width="8.125" style="41" customWidth="1"/>
    <col min="14595" max="14595" width="36.5" style="41" customWidth="1"/>
    <col min="14596" max="14596" width="10.75" style="41" customWidth="1"/>
    <col min="14597" max="14597" width="8.125" style="41" customWidth="1"/>
    <col min="14598" max="14598" width="9.125" style="41" customWidth="1"/>
    <col min="14599" max="14602" width="9" style="41" hidden="1" customWidth="1"/>
    <col min="14603" max="14847" width="9" style="41"/>
    <col min="14848" max="14848" width="36.75" style="41" customWidth="1"/>
    <col min="14849" max="14849" width="11.625" style="41" customWidth="1"/>
    <col min="14850" max="14850" width="8.125" style="41" customWidth="1"/>
    <col min="14851" max="14851" width="36.5" style="41" customWidth="1"/>
    <col min="14852" max="14852" width="10.75" style="41" customWidth="1"/>
    <col min="14853" max="14853" width="8.125" style="41" customWidth="1"/>
    <col min="14854" max="14854" width="9.125" style="41" customWidth="1"/>
    <col min="14855" max="14858" width="9" style="41" hidden="1" customWidth="1"/>
    <col min="14859" max="15103" width="9" style="41"/>
    <col min="15104" max="15104" width="36.75" style="41" customWidth="1"/>
    <col min="15105" max="15105" width="11.625" style="41" customWidth="1"/>
    <col min="15106" max="15106" width="8.125" style="41" customWidth="1"/>
    <col min="15107" max="15107" width="36.5" style="41" customWidth="1"/>
    <col min="15108" max="15108" width="10.75" style="41" customWidth="1"/>
    <col min="15109" max="15109" width="8.125" style="41" customWidth="1"/>
    <col min="15110" max="15110" width="9.125" style="41" customWidth="1"/>
    <col min="15111" max="15114" width="9" style="41" hidden="1" customWidth="1"/>
    <col min="15115" max="15359" width="9" style="41"/>
    <col min="15360" max="15360" width="36.75" style="41" customWidth="1"/>
    <col min="15361" max="15361" width="11.625" style="41" customWidth="1"/>
    <col min="15362" max="15362" width="8.125" style="41" customWidth="1"/>
    <col min="15363" max="15363" width="36.5" style="41" customWidth="1"/>
    <col min="15364" max="15364" width="10.75" style="41" customWidth="1"/>
    <col min="15365" max="15365" width="8.125" style="41" customWidth="1"/>
    <col min="15366" max="15366" width="9.125" style="41" customWidth="1"/>
    <col min="15367" max="15370" width="9" style="41" hidden="1" customWidth="1"/>
    <col min="15371" max="15615" width="9" style="41"/>
    <col min="15616" max="15616" width="36.75" style="41" customWidth="1"/>
    <col min="15617" max="15617" width="11.625" style="41" customWidth="1"/>
    <col min="15618" max="15618" width="8.125" style="41" customWidth="1"/>
    <col min="15619" max="15619" width="36.5" style="41" customWidth="1"/>
    <col min="15620" max="15620" width="10.75" style="41" customWidth="1"/>
    <col min="15621" max="15621" width="8.125" style="41" customWidth="1"/>
    <col min="15622" max="15622" width="9.125" style="41" customWidth="1"/>
    <col min="15623" max="15626" width="9" style="41" hidden="1" customWidth="1"/>
    <col min="15627" max="15871" width="9" style="41"/>
    <col min="15872" max="15872" width="36.75" style="41" customWidth="1"/>
    <col min="15873" max="15873" width="11.625" style="41" customWidth="1"/>
    <col min="15874" max="15874" width="8.125" style="41" customWidth="1"/>
    <col min="15875" max="15875" width="36.5" style="41" customWidth="1"/>
    <col min="15876" max="15876" width="10.75" style="41" customWidth="1"/>
    <col min="15877" max="15877" width="8.125" style="41" customWidth="1"/>
    <col min="15878" max="15878" width="9.125" style="41" customWidth="1"/>
    <col min="15879" max="15882" width="9" style="41" hidden="1" customWidth="1"/>
    <col min="15883" max="16127" width="9" style="41"/>
    <col min="16128" max="16128" width="36.75" style="41" customWidth="1"/>
    <col min="16129" max="16129" width="11.625" style="41" customWidth="1"/>
    <col min="16130" max="16130" width="8.125" style="41" customWidth="1"/>
    <col min="16131" max="16131" width="36.5" style="41" customWidth="1"/>
    <col min="16132" max="16132" width="10.75" style="41" customWidth="1"/>
    <col min="16133" max="16133" width="8.125" style="41" customWidth="1"/>
    <col min="16134" max="16134" width="9.125" style="41" customWidth="1"/>
    <col min="16135" max="16138" width="9" style="41" hidden="1" customWidth="1"/>
    <col min="16139" max="16384" width="9" style="41"/>
  </cols>
  <sheetData>
    <row r="1" ht="18" spans="1:12">
      <c r="A1" s="17" t="s">
        <v>657</v>
      </c>
      <c r="B1" s="17"/>
      <c r="C1" s="17"/>
      <c r="D1" s="17"/>
      <c r="E1" s="17"/>
      <c r="F1" s="17"/>
      <c r="G1" s="17"/>
      <c r="H1" s="17"/>
      <c r="I1" s="17"/>
      <c r="J1" s="17"/>
      <c r="K1" s="17"/>
      <c r="L1" s="17"/>
    </row>
    <row r="2" ht="24.75" customHeight="1" spans="1:12">
      <c r="A2" s="42" t="s">
        <v>658</v>
      </c>
      <c r="B2" s="42"/>
      <c r="C2" s="42"/>
      <c r="D2" s="42"/>
      <c r="E2" s="42"/>
      <c r="F2" s="42"/>
      <c r="G2" s="42"/>
      <c r="H2" s="42"/>
      <c r="I2" s="42"/>
      <c r="J2" s="42"/>
      <c r="K2" s="42"/>
      <c r="L2" s="42"/>
    </row>
    <row r="3" ht="19.5" spans="1:12">
      <c r="A3" s="43"/>
      <c r="B3" s="44"/>
      <c r="C3" s="44"/>
      <c r="D3" s="44"/>
      <c r="E3" s="44"/>
      <c r="F3" s="44"/>
      <c r="G3" s="45"/>
      <c r="I3" s="44"/>
      <c r="J3" s="44"/>
      <c r="K3" s="44"/>
      <c r="L3" s="46" t="s">
        <v>38</v>
      </c>
    </row>
    <row r="4" ht="56.25" spans="1:12">
      <c r="A4" s="47" t="s">
        <v>39</v>
      </c>
      <c r="B4" s="48" t="s">
        <v>40</v>
      </c>
      <c r="C4" s="48" t="s">
        <v>41</v>
      </c>
      <c r="D4" s="48" t="s">
        <v>43</v>
      </c>
      <c r="E4" s="48" t="s">
        <v>659</v>
      </c>
      <c r="F4" s="336" t="s">
        <v>45</v>
      </c>
      <c r="G4" s="49" t="s">
        <v>635</v>
      </c>
      <c r="H4" s="48" t="s">
        <v>40</v>
      </c>
      <c r="I4" s="48" t="s">
        <v>41</v>
      </c>
      <c r="J4" s="48" t="s">
        <v>43</v>
      </c>
      <c r="K4" s="48" t="s">
        <v>659</v>
      </c>
      <c r="L4" s="341" t="s">
        <v>45</v>
      </c>
    </row>
    <row r="5" ht="37.5" customHeight="1" spans="1:12">
      <c r="A5" s="51" t="s">
        <v>47</v>
      </c>
      <c r="B5" s="52"/>
      <c r="C5" s="337"/>
      <c r="D5" s="337"/>
      <c r="E5" s="337"/>
      <c r="F5" s="338"/>
      <c r="G5" s="53" t="s">
        <v>47</v>
      </c>
      <c r="H5" s="52"/>
      <c r="I5" s="337"/>
      <c r="J5" s="337"/>
      <c r="K5" s="337"/>
      <c r="L5" s="342"/>
    </row>
    <row r="6" ht="30.75" customHeight="1" spans="1:12">
      <c r="A6" s="55" t="s">
        <v>660</v>
      </c>
      <c r="B6" s="52"/>
      <c r="C6" s="337"/>
      <c r="D6" s="337"/>
      <c r="E6" s="337"/>
      <c r="F6" s="338"/>
      <c r="G6" s="56" t="s">
        <v>661</v>
      </c>
      <c r="H6" s="52"/>
      <c r="I6" s="337"/>
      <c r="J6" s="337"/>
      <c r="K6" s="337"/>
      <c r="L6" s="342"/>
    </row>
    <row r="7" ht="36.75" customHeight="1" spans="1:12">
      <c r="A7" s="57" t="s">
        <v>662</v>
      </c>
      <c r="B7" s="58"/>
      <c r="C7" s="339"/>
      <c r="D7" s="339"/>
      <c r="E7" s="339"/>
      <c r="F7" s="340"/>
      <c r="G7" s="59" t="s">
        <v>663</v>
      </c>
      <c r="H7" s="58">
        <f>SUM(H8:H10)</f>
        <v>0</v>
      </c>
      <c r="I7" s="339"/>
      <c r="J7" s="339"/>
      <c r="K7" s="339"/>
      <c r="L7" s="343"/>
    </row>
    <row r="8" ht="36.75" customHeight="1" spans="1:12">
      <c r="A8" s="61" t="s">
        <v>664</v>
      </c>
      <c r="B8" s="58"/>
      <c r="C8" s="339"/>
      <c r="D8" s="339"/>
      <c r="E8" s="339"/>
      <c r="F8" s="340"/>
      <c r="G8" s="62" t="s">
        <v>664</v>
      </c>
      <c r="H8" s="58"/>
      <c r="I8" s="339"/>
      <c r="J8" s="339"/>
      <c r="K8" s="339"/>
      <c r="L8" s="343"/>
    </row>
    <row r="9" ht="36.75" customHeight="1" spans="1:12">
      <c r="A9" s="61" t="s">
        <v>665</v>
      </c>
      <c r="B9" s="58"/>
      <c r="C9" s="339"/>
      <c r="D9" s="339"/>
      <c r="E9" s="339"/>
      <c r="F9" s="340"/>
      <c r="G9" s="62" t="s">
        <v>665</v>
      </c>
      <c r="H9" s="58"/>
      <c r="I9" s="339"/>
      <c r="J9" s="339"/>
      <c r="K9" s="339"/>
      <c r="L9" s="343"/>
    </row>
    <row r="10" ht="36.75" customHeight="1" spans="1:12">
      <c r="A10" s="61" t="s">
        <v>666</v>
      </c>
      <c r="B10" s="58"/>
      <c r="C10" s="339"/>
      <c r="D10" s="339"/>
      <c r="E10" s="339"/>
      <c r="F10" s="340"/>
      <c r="G10" s="62" t="s">
        <v>666</v>
      </c>
      <c r="H10" s="58"/>
      <c r="I10" s="339"/>
      <c r="J10" s="339"/>
      <c r="K10" s="339"/>
      <c r="L10" s="343"/>
    </row>
    <row r="11" ht="36.75" customHeight="1" spans="1:12">
      <c r="A11" s="57" t="s">
        <v>667</v>
      </c>
      <c r="B11" s="58">
        <f>B12+B13</f>
        <v>0</v>
      </c>
      <c r="C11" s="339"/>
      <c r="D11" s="339"/>
      <c r="E11" s="339"/>
      <c r="F11" s="340"/>
      <c r="G11" s="59" t="s">
        <v>668</v>
      </c>
      <c r="H11" s="58">
        <f>H12+H13</f>
        <v>0</v>
      </c>
      <c r="I11" s="339"/>
      <c r="J11" s="339"/>
      <c r="K11" s="339"/>
      <c r="L11" s="343"/>
    </row>
    <row r="12" ht="36.75" customHeight="1" spans="1:12">
      <c r="A12" s="63" t="s">
        <v>669</v>
      </c>
      <c r="B12" s="58"/>
      <c r="C12" s="339"/>
      <c r="D12" s="339"/>
      <c r="E12" s="339"/>
      <c r="F12" s="340"/>
      <c r="G12" s="62" t="s">
        <v>670</v>
      </c>
      <c r="H12" s="58"/>
      <c r="I12" s="339"/>
      <c r="J12" s="339"/>
      <c r="K12" s="339"/>
      <c r="L12" s="343"/>
    </row>
    <row r="13" ht="36.75" customHeight="1" spans="1:12">
      <c r="A13" s="61" t="s">
        <v>671</v>
      </c>
      <c r="B13" s="58"/>
      <c r="C13" s="339"/>
      <c r="D13" s="339"/>
      <c r="E13" s="339"/>
      <c r="F13" s="340"/>
      <c r="G13" s="62" t="s">
        <v>671</v>
      </c>
      <c r="H13" s="58"/>
      <c r="I13" s="339"/>
      <c r="J13" s="339"/>
      <c r="K13" s="339"/>
      <c r="L13" s="343"/>
    </row>
    <row r="14" ht="36.75" customHeight="1" spans="1:12">
      <c r="A14" s="57" t="s">
        <v>672</v>
      </c>
      <c r="B14" s="58"/>
      <c r="C14" s="339"/>
      <c r="D14" s="339"/>
      <c r="E14" s="339"/>
      <c r="F14" s="340"/>
      <c r="G14" s="59" t="s">
        <v>673</v>
      </c>
      <c r="H14" s="58"/>
      <c r="I14" s="339"/>
      <c r="J14" s="339"/>
      <c r="K14" s="339"/>
      <c r="L14" s="343"/>
    </row>
    <row r="15" ht="36.75" customHeight="1" spans="1:12">
      <c r="A15" s="57" t="s">
        <v>674</v>
      </c>
      <c r="B15" s="58"/>
      <c r="C15" s="339"/>
      <c r="D15" s="339"/>
      <c r="E15" s="339"/>
      <c r="F15" s="340"/>
      <c r="G15" s="59" t="s">
        <v>675</v>
      </c>
      <c r="H15" s="58"/>
      <c r="I15" s="339"/>
      <c r="J15" s="339"/>
      <c r="K15" s="339"/>
      <c r="L15" s="343"/>
    </row>
    <row r="16" ht="36.75" customHeight="1" spans="1:12">
      <c r="A16" s="64"/>
      <c r="B16" s="65"/>
      <c r="C16" s="65"/>
      <c r="D16" s="65"/>
      <c r="E16" s="65"/>
      <c r="F16" s="65"/>
      <c r="G16" s="66" t="s">
        <v>676</v>
      </c>
      <c r="H16" s="65"/>
      <c r="I16" s="65"/>
      <c r="J16" s="65"/>
      <c r="K16" s="65"/>
      <c r="L16" s="67"/>
    </row>
    <row r="17" ht="38.25" customHeight="1" spans="1:11">
      <c r="A17" s="68"/>
      <c r="B17" s="68"/>
      <c r="C17" s="68"/>
      <c r="D17" s="68"/>
      <c r="E17" s="68"/>
      <c r="F17" s="68"/>
      <c r="G17" s="68"/>
      <c r="H17" s="68"/>
      <c r="I17" s="68"/>
      <c r="J17" s="68"/>
      <c r="K17" s="68"/>
    </row>
    <row r="18" ht="13.5" spans="1:11">
      <c r="A18" s="68" t="s">
        <v>677</v>
      </c>
      <c r="B18" s="68"/>
      <c r="C18" s="68"/>
      <c r="D18" s="68"/>
      <c r="E18" s="68"/>
      <c r="F18" s="68"/>
      <c r="G18" s="68"/>
      <c r="H18" s="68"/>
      <c r="I18" s="68"/>
      <c r="J18" s="68"/>
      <c r="K18" s="68"/>
    </row>
    <row r="19" spans="1:11">
      <c r="A19" s="41"/>
      <c r="B19" s="69"/>
      <c r="C19" s="69"/>
      <c r="D19" s="69"/>
      <c r="E19" s="69"/>
      <c r="H19" s="69"/>
      <c r="I19" s="69"/>
      <c r="J19" s="69"/>
      <c r="K19" s="69"/>
    </row>
    <row r="20" spans="1:1">
      <c r="A20" s="41"/>
    </row>
    <row r="21" spans="1:1">
      <c r="A21" s="41"/>
    </row>
    <row r="22" spans="1:1">
      <c r="A22" s="41"/>
    </row>
    <row r="23" spans="1:1">
      <c r="A23" s="41"/>
    </row>
    <row r="24" spans="1:1">
      <c r="A24" s="41"/>
    </row>
    <row r="25" spans="1:1">
      <c r="A25" s="41"/>
    </row>
    <row r="26" spans="1:1">
      <c r="A26" s="41"/>
    </row>
    <row r="27" spans="1:1">
      <c r="A27" s="41"/>
    </row>
    <row r="28" spans="1:1">
      <c r="A28" s="41"/>
    </row>
    <row r="29" spans="1:1">
      <c r="A29" s="41"/>
    </row>
    <row r="30" spans="1:1">
      <c r="A30" s="41"/>
    </row>
    <row r="31" spans="1:1">
      <c r="A31" s="41"/>
    </row>
    <row r="32" spans="1:1">
      <c r="A32" s="41"/>
    </row>
    <row r="33" spans="1:1">
      <c r="A33" s="41"/>
    </row>
    <row r="34" spans="1:1">
      <c r="A34" s="41"/>
    </row>
    <row r="35" spans="1:1">
      <c r="A35" s="41"/>
    </row>
    <row r="36" spans="1:1">
      <c r="A36" s="41"/>
    </row>
  </sheetData>
  <mergeCells count="5">
    <mergeCell ref="A1:L1"/>
    <mergeCell ref="A2:L2"/>
    <mergeCell ref="A3:B3"/>
    <mergeCell ref="A17:K17"/>
    <mergeCell ref="A18:K18"/>
  </mergeCells>
  <printOptions horizontalCentered="1"/>
  <pageMargins left="0.235416666666667" right="0.235416666666667" top="0.5" bottom="0.313888888888889" header="0.313888888888889" footer="0.313888888888889"/>
  <pageSetup paperSize="9" scale="78"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S21"/>
  <sheetViews>
    <sheetView zoomScale="85" zoomScaleNormal="85" workbookViewId="0">
      <selection activeCell="G15" sqref="G15"/>
    </sheetView>
  </sheetViews>
  <sheetFormatPr defaultColWidth="6.75" defaultRowHeight="11.25"/>
  <cols>
    <col min="1" max="1" width="43" style="16" customWidth="1"/>
    <col min="2" max="4" width="14" style="16" customWidth="1"/>
    <col min="5" max="45" width="9" style="16" customWidth="1"/>
    <col min="46" max="16384" width="6.75" style="16"/>
  </cols>
  <sheetData>
    <row r="1" ht="19.5" customHeight="1" spans="1:6">
      <c r="A1" s="335" t="s">
        <v>678</v>
      </c>
      <c r="B1" s="335"/>
      <c r="C1" s="335"/>
      <c r="D1" s="335"/>
      <c r="E1" s="335"/>
      <c r="F1" s="335"/>
    </row>
    <row r="2" ht="31.5" customHeight="1" spans="1:45">
      <c r="A2" s="18" t="s">
        <v>679</v>
      </c>
      <c r="B2" s="18"/>
      <c r="C2" s="18"/>
      <c r="D2" s="18"/>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row>
    <row r="3" s="15" customFormat="1" ht="19.5" customHeight="1" spans="1:45">
      <c r="A3" s="20"/>
      <c r="B3" s="21"/>
      <c r="C3" s="21"/>
      <c r="D3" s="22" t="s">
        <v>38</v>
      </c>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row>
    <row r="4" s="15" customFormat="1" ht="50.1" customHeight="1" spans="1:45">
      <c r="A4" s="24" t="s">
        <v>531</v>
      </c>
      <c r="B4" s="25" t="s">
        <v>680</v>
      </c>
      <c r="C4" s="26" t="s">
        <v>681</v>
      </c>
      <c r="D4" s="27" t="s">
        <v>682</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39"/>
    </row>
    <row r="5" s="15" customFormat="1" ht="24.95" customHeight="1" spans="1:4">
      <c r="A5" s="28" t="s">
        <v>683</v>
      </c>
      <c r="B5" s="29"/>
      <c r="C5" s="29"/>
      <c r="D5" s="30"/>
    </row>
    <row r="6" s="15" customFormat="1" ht="24.95" customHeight="1" spans="1:45">
      <c r="A6" s="31" t="s">
        <v>684</v>
      </c>
      <c r="B6" s="32"/>
      <c r="C6" s="29"/>
      <c r="D6" s="30"/>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15" customFormat="1" ht="24.95" customHeight="1" spans="1:45">
      <c r="A7" s="28" t="s">
        <v>685</v>
      </c>
      <c r="B7" s="32"/>
      <c r="C7" s="29"/>
      <c r="D7" s="30"/>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15" customFormat="1" ht="24.95" customHeight="1" spans="1:45">
      <c r="A8" s="31" t="s">
        <v>686</v>
      </c>
      <c r="B8" s="32"/>
      <c r="C8" s="29"/>
      <c r="D8" s="30"/>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row>
    <row r="9" s="15" customFormat="1" ht="24.95" customHeight="1" spans="1:45">
      <c r="A9" s="28" t="s">
        <v>687</v>
      </c>
      <c r="B9" s="32"/>
      <c r="C9" s="29"/>
      <c r="D9" s="30"/>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row>
    <row r="10" s="15" customFormat="1" ht="24.95" customHeight="1" spans="1:4">
      <c r="A10" s="31" t="s">
        <v>688</v>
      </c>
      <c r="B10" s="33"/>
      <c r="C10" s="33"/>
      <c r="D10" s="34"/>
    </row>
    <row r="11" s="15" customFormat="1" ht="24.95" customHeight="1" spans="1:4">
      <c r="A11" s="28" t="s">
        <v>689</v>
      </c>
      <c r="B11" s="33"/>
      <c r="C11" s="33"/>
      <c r="D11" s="34"/>
    </row>
    <row r="12" s="15" customFormat="1" ht="24.95" customHeight="1" spans="1:4">
      <c r="A12" s="31" t="s">
        <v>690</v>
      </c>
      <c r="B12" s="33"/>
      <c r="C12" s="33"/>
      <c r="D12" s="34"/>
    </row>
    <row r="13" s="15" customFormat="1" ht="24.95" customHeight="1" spans="1:4">
      <c r="A13" s="28" t="s">
        <v>691</v>
      </c>
      <c r="B13" s="33"/>
      <c r="C13" s="33"/>
      <c r="D13" s="34"/>
    </row>
    <row r="14" s="15" customFormat="1" ht="24.95" customHeight="1" spans="1:4">
      <c r="A14" s="31" t="s">
        <v>692</v>
      </c>
      <c r="B14" s="33"/>
      <c r="C14" s="33"/>
      <c r="D14" s="34"/>
    </row>
    <row r="15" s="15" customFormat="1" ht="24.95" customHeight="1" spans="1:4">
      <c r="A15" s="28" t="s">
        <v>693</v>
      </c>
      <c r="B15" s="33"/>
      <c r="C15" s="33"/>
      <c r="D15" s="34"/>
    </row>
    <row r="16" s="15" customFormat="1" ht="24.95" customHeight="1" spans="1:4">
      <c r="A16" s="31" t="s">
        <v>694</v>
      </c>
      <c r="B16" s="33"/>
      <c r="C16" s="33"/>
      <c r="D16" s="34"/>
    </row>
    <row r="17" s="15" customFormat="1" ht="24.95" customHeight="1" spans="1:4">
      <c r="A17" s="28" t="s">
        <v>695</v>
      </c>
      <c r="B17" s="33"/>
      <c r="C17" s="33"/>
      <c r="D17" s="34"/>
    </row>
    <row r="18" s="15" customFormat="1" ht="24.95" customHeight="1" spans="1:4">
      <c r="A18" s="31" t="s">
        <v>696</v>
      </c>
      <c r="B18" s="33"/>
      <c r="C18" s="33"/>
      <c r="D18" s="34"/>
    </row>
    <row r="19" s="15" customFormat="1" ht="24.95" customHeight="1" spans="1:4">
      <c r="A19" s="31"/>
      <c r="B19" s="33"/>
      <c r="C19" s="33"/>
      <c r="D19" s="34"/>
    </row>
    <row r="20" s="15" customFormat="1" ht="24.95" customHeight="1" spans="1:4">
      <c r="A20" s="35" t="s">
        <v>697</v>
      </c>
      <c r="B20" s="33"/>
      <c r="C20" s="33"/>
      <c r="D20" s="34"/>
    </row>
    <row r="21" s="15" customFormat="1" ht="24.95" customHeight="1" spans="1:4">
      <c r="A21" s="36" t="s">
        <v>698</v>
      </c>
      <c r="B21" s="37"/>
      <c r="C21" s="37"/>
      <c r="D21" s="38"/>
    </row>
  </sheetData>
  <mergeCells count="1">
    <mergeCell ref="A2:D2"/>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41"/>
  <sheetViews>
    <sheetView zoomScale="115" zoomScaleNormal="115" topLeftCell="A7" workbookViewId="0">
      <selection activeCell="H25" sqref="H25"/>
    </sheetView>
  </sheetViews>
  <sheetFormatPr defaultColWidth="9" defaultRowHeight="13.5"/>
  <cols>
    <col min="1" max="1" width="31" style="286" customWidth="1"/>
    <col min="2" max="2" width="12.5" style="287" customWidth="1"/>
    <col min="3" max="3" width="10.875" style="288" customWidth="1"/>
    <col min="4" max="4" width="31.5" style="286" customWidth="1"/>
    <col min="5" max="5" width="12" style="286" customWidth="1"/>
    <col min="6" max="6" width="10.875" style="286" customWidth="1"/>
    <col min="7" max="16384" width="9" style="286"/>
  </cols>
  <sheetData>
    <row r="1" ht="18" customHeight="1" spans="1:6">
      <c r="A1" s="111" t="s">
        <v>699</v>
      </c>
      <c r="B1" s="111"/>
      <c r="C1" s="111"/>
      <c r="D1" s="111"/>
      <c r="E1" s="111"/>
      <c r="F1" s="111"/>
    </row>
    <row r="2" ht="24" spans="1:6">
      <c r="A2" s="112" t="s">
        <v>700</v>
      </c>
      <c r="B2" s="112"/>
      <c r="C2" s="112"/>
      <c r="D2" s="112"/>
      <c r="E2" s="112"/>
      <c r="F2" s="112"/>
    </row>
    <row r="3" ht="23.25" spans="1:6">
      <c r="A3" s="289"/>
      <c r="B3" s="290"/>
      <c r="C3" s="291"/>
      <c r="D3" s="289"/>
      <c r="E3" s="292" t="s">
        <v>38</v>
      </c>
      <c r="F3" s="292"/>
    </row>
    <row r="4" ht="56.25" spans="1:6">
      <c r="A4" s="293" t="s">
        <v>39</v>
      </c>
      <c r="B4" s="294" t="s">
        <v>40</v>
      </c>
      <c r="C4" s="295" t="s">
        <v>701</v>
      </c>
      <c r="D4" s="296" t="s">
        <v>46</v>
      </c>
      <c r="E4" s="294" t="s">
        <v>40</v>
      </c>
      <c r="F4" s="297" t="s">
        <v>702</v>
      </c>
    </row>
    <row r="5" ht="18.75" spans="1:6">
      <c r="A5" s="298" t="s">
        <v>47</v>
      </c>
      <c r="B5" s="299">
        <f>B6+B32</f>
        <v>1294412</v>
      </c>
      <c r="C5" s="300"/>
      <c r="D5" s="301" t="s">
        <v>47</v>
      </c>
      <c r="E5" s="299">
        <f>E6+E32</f>
        <v>1294412</v>
      </c>
      <c r="F5" s="302"/>
    </row>
    <row r="6" ht="18.75" spans="1:6">
      <c r="A6" s="303" t="s">
        <v>48</v>
      </c>
      <c r="B6" s="299">
        <f>B7+B21</f>
        <v>729386</v>
      </c>
      <c r="C6" s="304">
        <v>103.85</v>
      </c>
      <c r="D6" s="305" t="s">
        <v>49</v>
      </c>
      <c r="E6" s="299">
        <f>SUM(E7:E31)</f>
        <v>971349</v>
      </c>
      <c r="F6" s="306">
        <v>100.946015883672</v>
      </c>
    </row>
    <row r="7" spans="1:6">
      <c r="A7" s="307" t="s">
        <v>50</v>
      </c>
      <c r="B7" s="308">
        <v>629386</v>
      </c>
      <c r="C7" s="309">
        <v>105.6488</v>
      </c>
      <c r="D7" s="310" t="s">
        <v>51</v>
      </c>
      <c r="E7" s="308">
        <v>73163</v>
      </c>
      <c r="F7" s="306">
        <v>99.9330710812435</v>
      </c>
    </row>
    <row r="8" spans="1:6">
      <c r="A8" s="307" t="s">
        <v>52</v>
      </c>
      <c r="B8" s="308">
        <v>219178</v>
      </c>
      <c r="C8" s="309">
        <v>108.643798949142</v>
      </c>
      <c r="D8" s="310" t="s">
        <v>53</v>
      </c>
      <c r="E8" s="308">
        <v>0</v>
      </c>
      <c r="F8" s="306"/>
    </row>
    <row r="9" spans="1:6">
      <c r="A9" s="307" t="s">
        <v>54</v>
      </c>
      <c r="B9" s="308">
        <v>118898</v>
      </c>
      <c r="C9" s="309">
        <v>109.638987505187</v>
      </c>
      <c r="D9" s="310" t="s">
        <v>55</v>
      </c>
      <c r="E9" s="308">
        <v>861</v>
      </c>
      <c r="F9" s="306">
        <v>100.819672131148</v>
      </c>
    </row>
    <row r="10" spans="1:6">
      <c r="A10" s="307" t="s">
        <v>56</v>
      </c>
      <c r="B10" s="308">
        <v>33600</v>
      </c>
      <c r="C10" s="309">
        <v>107.423748321504</v>
      </c>
      <c r="D10" s="310" t="s">
        <v>57</v>
      </c>
      <c r="E10" s="308">
        <v>91496</v>
      </c>
      <c r="F10" s="306">
        <v>112.621550429581</v>
      </c>
    </row>
    <row r="11" spans="1:6">
      <c r="A11" s="307" t="s">
        <v>58</v>
      </c>
      <c r="B11" s="308">
        <v>31</v>
      </c>
      <c r="C11" s="309">
        <v>119.230769230769</v>
      </c>
      <c r="D11" s="310" t="s">
        <v>59</v>
      </c>
      <c r="E11" s="308">
        <v>225091</v>
      </c>
      <c r="F11" s="306">
        <v>152.222222222222</v>
      </c>
    </row>
    <row r="12" spans="1:6">
      <c r="A12" s="307" t="s">
        <v>60</v>
      </c>
      <c r="B12" s="308">
        <v>39900</v>
      </c>
      <c r="C12" s="309">
        <v>107.483433004687</v>
      </c>
      <c r="D12" s="310" t="s">
        <v>61</v>
      </c>
      <c r="E12" s="308">
        <v>36492</v>
      </c>
      <c r="F12" s="306">
        <v>117.902491034215</v>
      </c>
    </row>
    <row r="13" spans="1:6">
      <c r="A13" s="307" t="s">
        <v>62</v>
      </c>
      <c r="B13" s="308">
        <v>32865</v>
      </c>
      <c r="C13" s="309">
        <v>105.529332434255</v>
      </c>
      <c r="D13" s="310" t="s">
        <v>63</v>
      </c>
      <c r="E13" s="308">
        <v>11565</v>
      </c>
      <c r="F13" s="306">
        <v>95.983069134368</v>
      </c>
    </row>
    <row r="14" spans="1:6">
      <c r="A14" s="307" t="s">
        <v>64</v>
      </c>
      <c r="B14" s="308">
        <v>39900</v>
      </c>
      <c r="C14" s="309">
        <v>106.71017089674</v>
      </c>
      <c r="D14" s="310" t="s">
        <v>65</v>
      </c>
      <c r="E14" s="308">
        <v>104255</v>
      </c>
      <c r="F14" s="306">
        <v>102.959766141934</v>
      </c>
    </row>
    <row r="15" spans="1:6">
      <c r="A15" s="307" t="s">
        <v>66</v>
      </c>
      <c r="B15" s="308">
        <v>17850</v>
      </c>
      <c r="C15" s="309">
        <v>106.193110833482</v>
      </c>
      <c r="D15" s="310" t="s">
        <v>67</v>
      </c>
      <c r="E15" s="308">
        <v>59978</v>
      </c>
      <c r="F15" s="306">
        <v>82.5574673090158</v>
      </c>
    </row>
    <row r="16" spans="1:6">
      <c r="A16" s="307" t="s">
        <v>68</v>
      </c>
      <c r="B16" s="308">
        <v>26458</v>
      </c>
      <c r="C16" s="309">
        <v>72.4817138317399</v>
      </c>
      <c r="D16" s="310" t="s">
        <v>69</v>
      </c>
      <c r="E16" s="308">
        <v>5476</v>
      </c>
      <c r="F16" s="306">
        <v>28.0734133087255</v>
      </c>
    </row>
    <row r="17" spans="1:6">
      <c r="A17" s="307" t="s">
        <v>70</v>
      </c>
      <c r="B17" s="308">
        <v>285</v>
      </c>
      <c r="C17" s="309">
        <v>105.166051660517</v>
      </c>
      <c r="D17" s="310" t="s">
        <v>71</v>
      </c>
      <c r="E17" s="308">
        <v>159191</v>
      </c>
      <c r="F17" s="306">
        <v>82.4405224290257</v>
      </c>
    </row>
    <row r="18" spans="1:6">
      <c r="A18" s="307" t="s">
        <v>72</v>
      </c>
      <c r="B18" s="308">
        <v>100275</v>
      </c>
      <c r="C18" s="309">
        <v>105.691699604743</v>
      </c>
      <c r="D18" s="310" t="s">
        <v>73</v>
      </c>
      <c r="E18" s="308">
        <v>8189</v>
      </c>
      <c r="F18" s="306">
        <v>239.51447791752</v>
      </c>
    </row>
    <row r="19" spans="1:10">
      <c r="A19" s="307" t="s">
        <v>74</v>
      </c>
      <c r="B19" s="308">
        <v>30</v>
      </c>
      <c r="C19" s="309">
        <v>142.857142857143</v>
      </c>
      <c r="D19" s="310" t="s">
        <v>75</v>
      </c>
      <c r="E19" s="308">
        <v>6933</v>
      </c>
      <c r="F19" s="306">
        <v>15.8443220513289</v>
      </c>
      <c r="J19" s="334" t="s">
        <v>13</v>
      </c>
    </row>
    <row r="20" spans="1:6">
      <c r="A20" s="307" t="s">
        <v>76</v>
      </c>
      <c r="B20" s="308">
        <v>116</v>
      </c>
      <c r="C20" s="309">
        <v>105.454545454545</v>
      </c>
      <c r="D20" s="310" t="s">
        <v>77</v>
      </c>
      <c r="E20" s="308">
        <v>33881</v>
      </c>
      <c r="F20" s="306">
        <v>53.3013450798395</v>
      </c>
    </row>
    <row r="21" spans="1:6">
      <c r="A21" s="179" t="s">
        <v>78</v>
      </c>
      <c r="B21" s="308">
        <v>100000</v>
      </c>
      <c r="C21" s="309">
        <v>93.7980715116497</v>
      </c>
      <c r="D21" s="310" t="s">
        <v>79</v>
      </c>
      <c r="E21" s="308">
        <v>5820</v>
      </c>
      <c r="F21" s="306">
        <v>28.7293908579327</v>
      </c>
    </row>
    <row r="22" spans="1:6">
      <c r="A22" s="179" t="s">
        <v>80</v>
      </c>
      <c r="B22" s="308">
        <v>37900</v>
      </c>
      <c r="C22" s="309">
        <v>101.047804409843</v>
      </c>
      <c r="D22" s="310" t="s">
        <v>81</v>
      </c>
      <c r="E22" s="308">
        <v>21700</v>
      </c>
      <c r="F22" s="306">
        <v>217</v>
      </c>
    </row>
    <row r="23" spans="1:6">
      <c r="A23" s="179" t="s">
        <v>82</v>
      </c>
      <c r="B23" s="308">
        <v>1500</v>
      </c>
      <c r="C23" s="309">
        <v>92.1942224953903</v>
      </c>
      <c r="D23" s="311" t="s">
        <v>83</v>
      </c>
      <c r="E23" s="308"/>
      <c r="F23" s="306"/>
    </row>
    <row r="24" spans="1:6">
      <c r="A24" s="179" t="s">
        <v>84</v>
      </c>
      <c r="B24" s="308">
        <v>16000</v>
      </c>
      <c r="C24" s="309">
        <v>104.50003265626</v>
      </c>
      <c r="D24" s="310" t="s">
        <v>85</v>
      </c>
      <c r="E24" s="308">
        <v>8627</v>
      </c>
      <c r="F24" s="306">
        <v>153.669397933737</v>
      </c>
    </row>
    <row r="25" spans="1:6">
      <c r="A25" s="312" t="s">
        <v>703</v>
      </c>
      <c r="B25" s="308">
        <v>44600</v>
      </c>
      <c r="C25" s="309">
        <v>85.5766832319589</v>
      </c>
      <c r="D25" s="310" t="s">
        <v>87</v>
      </c>
      <c r="E25" s="308">
        <v>35734</v>
      </c>
      <c r="F25" s="306">
        <v>131.10026782111</v>
      </c>
    </row>
    <row r="26" spans="1:6">
      <c r="A26" s="179" t="s">
        <v>704</v>
      </c>
      <c r="B26" s="313"/>
      <c r="C26" s="314"/>
      <c r="D26" s="310" t="s">
        <v>89</v>
      </c>
      <c r="E26" s="308">
        <v>2</v>
      </c>
      <c r="F26" s="306">
        <v>22.2222222222222</v>
      </c>
    </row>
    <row r="27" spans="1:6">
      <c r="A27" s="179" t="s">
        <v>90</v>
      </c>
      <c r="B27" s="313"/>
      <c r="C27" s="315"/>
      <c r="D27" s="310" t="s">
        <v>91</v>
      </c>
      <c r="E27" s="308">
        <v>12793</v>
      </c>
      <c r="F27" s="306">
        <v>174.91112934099</v>
      </c>
    </row>
    <row r="28" spans="1:6">
      <c r="A28" s="316"/>
      <c r="B28" s="313"/>
      <c r="C28" s="315"/>
      <c r="D28" s="310" t="s">
        <v>92</v>
      </c>
      <c r="E28" s="308">
        <v>20000</v>
      </c>
      <c r="F28" s="306">
        <v>100</v>
      </c>
    </row>
    <row r="29" spans="1:6">
      <c r="A29" s="316"/>
      <c r="B29" s="313"/>
      <c r="C29" s="315"/>
      <c r="D29" s="310" t="s">
        <v>93</v>
      </c>
      <c r="E29" s="308">
        <v>11100</v>
      </c>
      <c r="F29" s="306">
        <v>1110</v>
      </c>
    </row>
    <row r="30" spans="1:6">
      <c r="A30" s="316"/>
      <c r="B30" s="313"/>
      <c r="C30" s="315"/>
      <c r="D30" s="310" t="s">
        <v>94</v>
      </c>
      <c r="E30" s="308">
        <v>39000</v>
      </c>
      <c r="F30" s="306">
        <v>142.648134601317</v>
      </c>
    </row>
    <row r="31" spans="1:6">
      <c r="A31" s="316"/>
      <c r="B31" s="313"/>
      <c r="C31" s="315"/>
      <c r="D31" s="310" t="s">
        <v>95</v>
      </c>
      <c r="E31" s="308">
        <v>2</v>
      </c>
      <c r="F31" s="306">
        <v>8.69565217391304</v>
      </c>
    </row>
    <row r="32" ht="18.75" spans="1:6">
      <c r="A32" s="303" t="s">
        <v>96</v>
      </c>
      <c r="B32" s="299">
        <f>B33+B35+B36+B37+B40</f>
        <v>565026</v>
      </c>
      <c r="C32" s="317"/>
      <c r="D32" s="305" t="s">
        <v>98</v>
      </c>
      <c r="E32" s="299">
        <f>E33+E34+E35</f>
        <v>323063</v>
      </c>
      <c r="F32" s="318"/>
    </row>
    <row r="33" spans="1:6">
      <c r="A33" s="179" t="s">
        <v>99</v>
      </c>
      <c r="B33" s="319">
        <v>204736</v>
      </c>
      <c r="C33" s="317"/>
      <c r="D33" s="310" t="s">
        <v>100</v>
      </c>
      <c r="E33" s="308">
        <v>114263</v>
      </c>
      <c r="F33" s="320"/>
    </row>
    <row r="34" spans="1:6">
      <c r="A34" s="179" t="s">
        <v>101</v>
      </c>
      <c r="B34" s="319"/>
      <c r="C34" s="321"/>
      <c r="D34" s="310" t="s">
        <v>102</v>
      </c>
      <c r="E34" s="308">
        <v>64596</v>
      </c>
      <c r="F34" s="320"/>
    </row>
    <row r="35" spans="1:6">
      <c r="A35" s="179" t="s">
        <v>104</v>
      </c>
      <c r="B35" s="308">
        <v>100000</v>
      </c>
      <c r="C35" s="321"/>
      <c r="D35" s="310" t="s">
        <v>705</v>
      </c>
      <c r="E35" s="308">
        <v>144204</v>
      </c>
      <c r="F35" s="322"/>
    </row>
    <row r="36" spans="1:6">
      <c r="A36" s="179" t="s">
        <v>106</v>
      </c>
      <c r="B36" s="319">
        <v>60000</v>
      </c>
      <c r="C36" s="321"/>
      <c r="D36" s="310" t="s">
        <v>706</v>
      </c>
      <c r="E36" s="308">
        <v>144200</v>
      </c>
      <c r="F36" s="322"/>
    </row>
    <row r="37" spans="1:6">
      <c r="A37" s="179" t="s">
        <v>707</v>
      </c>
      <c r="B37" s="319">
        <v>144200</v>
      </c>
      <c r="C37" s="321"/>
      <c r="D37" s="310" t="s">
        <v>708</v>
      </c>
      <c r="E37" s="308">
        <v>4</v>
      </c>
      <c r="F37" s="322"/>
    </row>
    <row r="38" spans="1:6">
      <c r="A38" s="179" t="s">
        <v>110</v>
      </c>
      <c r="B38" s="319"/>
      <c r="C38" s="321"/>
      <c r="D38" s="323"/>
      <c r="E38" s="319"/>
      <c r="F38" s="322"/>
    </row>
    <row r="39" spans="1:6">
      <c r="A39" s="324" t="s">
        <v>112</v>
      </c>
      <c r="B39" s="325">
        <v>144200</v>
      </c>
      <c r="C39" s="326"/>
      <c r="D39" s="323"/>
      <c r="E39" s="319"/>
      <c r="F39" s="322"/>
    </row>
    <row r="40" ht="14.25" spans="1:6">
      <c r="A40" s="327" t="s">
        <v>114</v>
      </c>
      <c r="B40" s="328">
        <v>56090</v>
      </c>
      <c r="C40" s="329"/>
      <c r="D40" s="330"/>
      <c r="E40" s="331"/>
      <c r="F40" s="332"/>
    </row>
    <row r="41" ht="44" customHeight="1" spans="1:6">
      <c r="A41" s="333" t="s">
        <v>709</v>
      </c>
      <c r="B41" s="333"/>
      <c r="C41" s="333"/>
      <c r="D41" s="333"/>
      <c r="E41" s="333"/>
      <c r="F41" s="333"/>
    </row>
  </sheetData>
  <mergeCells count="4">
    <mergeCell ref="A1:F1"/>
    <mergeCell ref="A2:F2"/>
    <mergeCell ref="E3:F3"/>
    <mergeCell ref="A41:F41"/>
  </mergeCells>
  <printOptions horizontalCentered="1"/>
  <pageMargins left="0.235416666666667" right="0.235416666666667" top="0.511805555555556" bottom="0" header="0.313888888888889" footer="0.313888888888889"/>
  <pageSetup paperSize="9" scale="93" orientation="portrait"/>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516"/>
  <sheetViews>
    <sheetView topLeftCell="A506" workbookViewId="0">
      <selection activeCell="B527" sqref="B527"/>
    </sheetView>
  </sheetViews>
  <sheetFormatPr defaultColWidth="21.5" defaultRowHeight="14.25" outlineLevelCol="1"/>
  <cols>
    <col min="1" max="1" width="55.25" style="266" customWidth="1"/>
    <col min="2" max="2" width="30.625" style="267" customWidth="1"/>
    <col min="3" max="16384" width="21.5" style="266"/>
  </cols>
  <sheetData>
    <row r="1" ht="18" spans="1:2">
      <c r="A1" s="140" t="s">
        <v>710</v>
      </c>
      <c r="B1" s="268"/>
    </row>
    <row r="2" s="265" customFormat="1" ht="24" spans="1:2">
      <c r="A2" s="141" t="s">
        <v>711</v>
      </c>
      <c r="B2" s="269"/>
    </row>
    <row r="3" ht="27" customHeight="1" spans="1:2">
      <c r="A3" s="270" t="s">
        <v>38</v>
      </c>
      <c r="B3" s="270"/>
    </row>
    <row r="4" ht="24" customHeight="1" spans="1:2">
      <c r="A4" s="271" t="s">
        <v>118</v>
      </c>
      <c r="B4" s="272" t="s">
        <v>712</v>
      </c>
    </row>
    <row r="5" ht="25.5" customHeight="1" spans="1:2">
      <c r="A5" s="273" t="s">
        <v>49</v>
      </c>
      <c r="B5" s="274">
        <f>B6+B131+B132+B139+B164+B190+B205+B233+B299+B344+B370+B386+B419+B433+B448+B455+B460+B461+B468+B483+B486+B505+B506+B511+B514</f>
        <v>971349</v>
      </c>
    </row>
    <row r="6" s="266" customFormat="1" ht="21" customHeight="1" spans="1:2">
      <c r="A6" s="275" t="s">
        <v>713</v>
      </c>
      <c r="B6" s="151">
        <v>73163</v>
      </c>
    </row>
    <row r="7" s="266" customFormat="1" ht="21" customHeight="1" spans="1:2">
      <c r="A7" s="276" t="s">
        <v>714</v>
      </c>
      <c r="B7" s="151">
        <v>1523</v>
      </c>
    </row>
    <row r="8" ht="21" customHeight="1" spans="1:2">
      <c r="A8" s="277" t="s">
        <v>715</v>
      </c>
      <c r="B8" s="151">
        <v>753</v>
      </c>
    </row>
    <row r="9" ht="21" customHeight="1" spans="1:2">
      <c r="A9" s="277" t="s">
        <v>716</v>
      </c>
      <c r="B9" s="151">
        <v>165</v>
      </c>
    </row>
    <row r="10" ht="21" customHeight="1" spans="1:2">
      <c r="A10" s="277" t="s">
        <v>717</v>
      </c>
      <c r="B10" s="151">
        <v>195</v>
      </c>
    </row>
    <row r="11" ht="21" customHeight="1" spans="1:2">
      <c r="A11" s="277" t="s">
        <v>718</v>
      </c>
      <c r="B11" s="151">
        <v>100</v>
      </c>
    </row>
    <row r="12" ht="21" customHeight="1" spans="1:2">
      <c r="A12" s="277" t="s">
        <v>719</v>
      </c>
      <c r="B12" s="151">
        <v>175</v>
      </c>
    </row>
    <row r="13" ht="21" customHeight="1" spans="1:2">
      <c r="A13" s="277" t="s">
        <v>720</v>
      </c>
      <c r="B13" s="151">
        <v>31</v>
      </c>
    </row>
    <row r="14" ht="21" customHeight="1" spans="1:2">
      <c r="A14" s="277" t="s">
        <v>721</v>
      </c>
      <c r="B14" s="151">
        <v>1</v>
      </c>
    </row>
    <row r="15" ht="21" customHeight="1" spans="1:2">
      <c r="A15" s="277" t="s">
        <v>722</v>
      </c>
      <c r="B15" s="151">
        <v>84</v>
      </c>
    </row>
    <row r="16" ht="21" customHeight="1" spans="1:2">
      <c r="A16" s="277" t="s">
        <v>723</v>
      </c>
      <c r="B16" s="151">
        <v>19</v>
      </c>
    </row>
    <row r="17" s="266" customFormat="1" ht="21" customHeight="1" spans="1:2">
      <c r="A17" s="276" t="s">
        <v>724</v>
      </c>
      <c r="B17" s="151">
        <v>1196</v>
      </c>
    </row>
    <row r="18" ht="21" customHeight="1" spans="1:2">
      <c r="A18" s="277" t="s">
        <v>715</v>
      </c>
      <c r="B18" s="151">
        <v>725</v>
      </c>
    </row>
    <row r="19" ht="21" customHeight="1" spans="1:2">
      <c r="A19" s="278" t="s">
        <v>725</v>
      </c>
      <c r="B19" s="151">
        <v>20</v>
      </c>
    </row>
    <row r="20" ht="21" customHeight="1" spans="1:2">
      <c r="A20" s="277" t="s">
        <v>726</v>
      </c>
      <c r="B20" s="151">
        <v>185</v>
      </c>
    </row>
    <row r="21" ht="21" customHeight="1" spans="1:2">
      <c r="A21" s="277" t="s">
        <v>727</v>
      </c>
      <c r="B21" s="151">
        <v>100</v>
      </c>
    </row>
    <row r="22" ht="21" customHeight="1" spans="1:2">
      <c r="A22" s="277" t="s">
        <v>722</v>
      </c>
      <c r="B22" s="151">
        <v>122</v>
      </c>
    </row>
    <row r="23" ht="21" customHeight="1" spans="1:2">
      <c r="A23" s="277" t="s">
        <v>728</v>
      </c>
      <c r="B23" s="151">
        <v>44</v>
      </c>
    </row>
    <row r="24" s="266" customFormat="1" ht="21" customHeight="1" spans="1:2">
      <c r="A24" s="276" t="s">
        <v>729</v>
      </c>
      <c r="B24" s="151">
        <v>16149</v>
      </c>
    </row>
    <row r="25" ht="21" customHeight="1" spans="1:2">
      <c r="A25" s="277" t="s">
        <v>715</v>
      </c>
      <c r="B25" s="279">
        <v>6989</v>
      </c>
    </row>
    <row r="26" ht="21" customHeight="1" spans="1:2">
      <c r="A26" s="277" t="s">
        <v>716</v>
      </c>
      <c r="B26" s="279">
        <v>1271</v>
      </c>
    </row>
    <row r="27" ht="21" customHeight="1" spans="1:2">
      <c r="A27" s="277" t="s">
        <v>730</v>
      </c>
      <c r="B27" s="279">
        <v>5011</v>
      </c>
    </row>
    <row r="28" ht="21" customHeight="1" spans="1:2">
      <c r="A28" s="278" t="s">
        <v>731</v>
      </c>
      <c r="B28" s="279">
        <v>246</v>
      </c>
    </row>
    <row r="29" ht="21" customHeight="1" spans="1:2">
      <c r="A29" s="277" t="s">
        <v>732</v>
      </c>
      <c r="B29" s="279">
        <v>738</v>
      </c>
    </row>
    <row r="30" ht="21" customHeight="1" spans="1:2">
      <c r="A30" s="277" t="s">
        <v>722</v>
      </c>
      <c r="B30" s="279">
        <v>1426</v>
      </c>
    </row>
    <row r="31" ht="21" customHeight="1" spans="1:2">
      <c r="A31" s="277" t="s">
        <v>733</v>
      </c>
      <c r="B31" s="279">
        <v>468</v>
      </c>
    </row>
    <row r="32" s="266" customFormat="1" ht="21" customHeight="1" spans="1:2">
      <c r="A32" s="276" t="s">
        <v>734</v>
      </c>
      <c r="B32" s="279">
        <v>2584</v>
      </c>
    </row>
    <row r="33" ht="21" customHeight="1" spans="1:2">
      <c r="A33" s="277" t="s">
        <v>715</v>
      </c>
      <c r="B33" s="279">
        <v>750</v>
      </c>
    </row>
    <row r="34" ht="21" customHeight="1" spans="1:2">
      <c r="A34" s="277" t="s">
        <v>716</v>
      </c>
      <c r="B34" s="279">
        <v>1092</v>
      </c>
    </row>
    <row r="35" ht="21" customHeight="1" spans="1:2">
      <c r="A35" s="277" t="s">
        <v>735</v>
      </c>
      <c r="B35" s="279">
        <v>118</v>
      </c>
    </row>
    <row r="36" ht="21" customHeight="1" spans="1:2">
      <c r="A36" s="277" t="s">
        <v>736</v>
      </c>
      <c r="B36" s="279">
        <v>310</v>
      </c>
    </row>
    <row r="37" ht="21" customHeight="1" spans="1:2">
      <c r="A37" s="277" t="s">
        <v>737</v>
      </c>
      <c r="B37" s="279">
        <v>60</v>
      </c>
    </row>
    <row r="38" ht="21" customHeight="1" spans="1:2">
      <c r="A38" s="277" t="s">
        <v>738</v>
      </c>
      <c r="B38" s="279">
        <v>29</v>
      </c>
    </row>
    <row r="39" ht="21" customHeight="1" spans="1:2">
      <c r="A39" s="278" t="s">
        <v>739</v>
      </c>
      <c r="B39" s="279">
        <v>221</v>
      </c>
    </row>
    <row r="40" ht="21" customHeight="1" spans="1:2">
      <c r="A40" s="277" t="s">
        <v>740</v>
      </c>
      <c r="B40" s="279">
        <v>4</v>
      </c>
    </row>
    <row r="41" s="266" customFormat="1" ht="21" customHeight="1" spans="1:2">
      <c r="A41" s="276" t="s">
        <v>741</v>
      </c>
      <c r="B41" s="279">
        <v>1035</v>
      </c>
    </row>
    <row r="42" ht="21" customHeight="1" spans="1:2">
      <c r="A42" s="277" t="s">
        <v>715</v>
      </c>
      <c r="B42" s="279">
        <v>653</v>
      </c>
    </row>
    <row r="43" ht="21" customHeight="1" spans="1:2">
      <c r="A43" s="277" t="s">
        <v>742</v>
      </c>
      <c r="B43" s="279">
        <v>71</v>
      </c>
    </row>
    <row r="44" ht="21" customHeight="1" spans="1:2">
      <c r="A44" s="277" t="s">
        <v>743</v>
      </c>
      <c r="B44" s="279">
        <v>91</v>
      </c>
    </row>
    <row r="45" ht="21" customHeight="1" spans="1:2">
      <c r="A45" s="277" t="s">
        <v>744</v>
      </c>
      <c r="B45" s="279">
        <v>53</v>
      </c>
    </row>
    <row r="46" ht="21" customHeight="1" spans="1:2">
      <c r="A46" s="277" t="s">
        <v>745</v>
      </c>
      <c r="B46" s="279">
        <v>167</v>
      </c>
    </row>
    <row r="47" s="266" customFormat="1" ht="21" customHeight="1" spans="1:2">
      <c r="A47" s="276" t="s">
        <v>746</v>
      </c>
      <c r="B47" s="279">
        <v>2250</v>
      </c>
    </row>
    <row r="48" ht="21" customHeight="1" spans="1:2">
      <c r="A48" s="277" t="s">
        <v>715</v>
      </c>
      <c r="B48" s="279">
        <v>1108</v>
      </c>
    </row>
    <row r="49" ht="21" customHeight="1" spans="1:2">
      <c r="A49" s="277" t="s">
        <v>716</v>
      </c>
      <c r="B49" s="279">
        <v>217</v>
      </c>
    </row>
    <row r="50" ht="21" customHeight="1" spans="1:2">
      <c r="A50" s="278" t="s">
        <v>747</v>
      </c>
      <c r="B50" s="279">
        <v>374</v>
      </c>
    </row>
    <row r="51" ht="21" customHeight="1" spans="1:2">
      <c r="A51" s="277" t="s">
        <v>748</v>
      </c>
      <c r="B51" s="279">
        <v>45</v>
      </c>
    </row>
    <row r="52" ht="21" customHeight="1" spans="1:2">
      <c r="A52" s="277" t="s">
        <v>749</v>
      </c>
      <c r="B52" s="279">
        <v>36</v>
      </c>
    </row>
    <row r="53" ht="21" customHeight="1" spans="1:2">
      <c r="A53" s="277" t="s">
        <v>750</v>
      </c>
      <c r="B53" s="279">
        <v>233</v>
      </c>
    </row>
    <row r="54" ht="21" customHeight="1" spans="1:2">
      <c r="A54" s="277" t="s">
        <v>722</v>
      </c>
      <c r="B54" s="279">
        <v>116</v>
      </c>
    </row>
    <row r="55" ht="21" customHeight="1" spans="1:2">
      <c r="A55" s="277" t="s">
        <v>751</v>
      </c>
      <c r="B55" s="279">
        <v>121</v>
      </c>
    </row>
    <row r="56" s="266" customFormat="1" ht="21" customHeight="1" spans="1:2">
      <c r="A56" s="276" t="s">
        <v>752</v>
      </c>
      <c r="B56" s="279">
        <v>9503</v>
      </c>
    </row>
    <row r="57" ht="21" customHeight="1" spans="1:2">
      <c r="A57" s="277" t="s">
        <v>715</v>
      </c>
      <c r="B57" s="279">
        <v>200</v>
      </c>
    </row>
    <row r="58" ht="21" customHeight="1" spans="1:2">
      <c r="A58" s="277" t="s">
        <v>753</v>
      </c>
      <c r="B58" s="279">
        <v>9300</v>
      </c>
    </row>
    <row r="59" ht="21" customHeight="1" spans="1:2">
      <c r="A59" s="277" t="s">
        <v>722</v>
      </c>
      <c r="B59" s="279">
        <v>3</v>
      </c>
    </row>
    <row r="60" s="266" customFormat="1" ht="21" customHeight="1" spans="1:2">
      <c r="A60" s="276" t="s">
        <v>754</v>
      </c>
      <c r="B60" s="279">
        <v>1080</v>
      </c>
    </row>
    <row r="61" ht="21" customHeight="1" spans="1:2">
      <c r="A61" s="278" t="s">
        <v>755</v>
      </c>
      <c r="B61" s="279">
        <v>1080</v>
      </c>
    </row>
    <row r="62" s="266" customFormat="1" ht="21" customHeight="1" spans="1:2">
      <c r="A62" s="276" t="s">
        <v>756</v>
      </c>
      <c r="B62" s="279">
        <v>3460</v>
      </c>
    </row>
    <row r="63" ht="21" customHeight="1" spans="1:2">
      <c r="A63" s="277" t="s">
        <v>715</v>
      </c>
      <c r="B63" s="279">
        <v>2084</v>
      </c>
    </row>
    <row r="64" ht="21" customHeight="1" spans="1:2">
      <c r="A64" s="277" t="s">
        <v>716</v>
      </c>
      <c r="B64" s="279">
        <v>22</v>
      </c>
    </row>
    <row r="65" ht="21" customHeight="1" spans="1:2">
      <c r="A65" s="277" t="s">
        <v>757</v>
      </c>
      <c r="B65" s="279">
        <v>42</v>
      </c>
    </row>
    <row r="66" ht="21" customHeight="1" spans="1:2">
      <c r="A66" s="277" t="s">
        <v>722</v>
      </c>
      <c r="B66" s="279">
        <v>130</v>
      </c>
    </row>
    <row r="67" ht="21" customHeight="1" spans="1:2">
      <c r="A67" s="277" t="s">
        <v>758</v>
      </c>
      <c r="B67" s="279">
        <v>1182</v>
      </c>
    </row>
    <row r="68" s="266" customFormat="1" ht="21" customHeight="1" spans="1:2">
      <c r="A68" s="276" t="s">
        <v>759</v>
      </c>
      <c r="B68" s="279">
        <v>3485</v>
      </c>
    </row>
    <row r="69" ht="21" customHeight="1" spans="1:2">
      <c r="A69" s="277" t="s">
        <v>715</v>
      </c>
      <c r="B69" s="279">
        <v>528</v>
      </c>
    </row>
    <row r="70" ht="21" customHeight="1" spans="1:2">
      <c r="A70" s="277" t="s">
        <v>716</v>
      </c>
      <c r="B70" s="279">
        <v>625</v>
      </c>
    </row>
    <row r="71" ht="21" customHeight="1" spans="1:2">
      <c r="A71" s="277" t="s">
        <v>760</v>
      </c>
      <c r="B71" s="279">
        <v>1510</v>
      </c>
    </row>
    <row r="72" ht="21" customHeight="1" spans="1:2">
      <c r="A72" s="278" t="s">
        <v>739</v>
      </c>
      <c r="B72" s="279">
        <v>740</v>
      </c>
    </row>
    <row r="73" ht="21" customHeight="1" spans="1:2">
      <c r="A73" s="277" t="s">
        <v>761</v>
      </c>
      <c r="B73" s="279">
        <v>82</v>
      </c>
    </row>
    <row r="74" s="266" customFormat="1" ht="21" customHeight="1" spans="1:2">
      <c r="A74" s="276" t="s">
        <v>762</v>
      </c>
      <c r="B74" s="279">
        <v>3000</v>
      </c>
    </row>
    <row r="75" ht="21" customHeight="1" spans="1:2">
      <c r="A75" s="277" t="s">
        <v>763</v>
      </c>
      <c r="B75" s="279">
        <v>3000</v>
      </c>
    </row>
    <row r="76" s="266" customFormat="1" ht="21" customHeight="1" spans="1:2">
      <c r="A76" s="276" t="s">
        <v>764</v>
      </c>
      <c r="B76" s="279">
        <v>75</v>
      </c>
    </row>
    <row r="77" ht="21" customHeight="1" spans="1:2">
      <c r="A77" s="277" t="s">
        <v>715</v>
      </c>
      <c r="B77" s="279">
        <v>48</v>
      </c>
    </row>
    <row r="78" ht="21" customHeight="1" spans="1:2">
      <c r="A78" s="277" t="s">
        <v>716</v>
      </c>
      <c r="B78" s="279">
        <v>5</v>
      </c>
    </row>
    <row r="79" ht="21" customHeight="1" spans="1:2">
      <c r="A79" s="277" t="s">
        <v>765</v>
      </c>
      <c r="B79" s="279">
        <v>22</v>
      </c>
    </row>
    <row r="80" s="266" customFormat="1" ht="21" customHeight="1" spans="1:2">
      <c r="A80" s="276" t="s">
        <v>766</v>
      </c>
      <c r="B80" s="279">
        <v>363</v>
      </c>
    </row>
    <row r="81" ht="21" customHeight="1" spans="1:2">
      <c r="A81" s="277" t="s">
        <v>715</v>
      </c>
      <c r="B81" s="279">
        <v>263</v>
      </c>
    </row>
    <row r="82" ht="21" customHeight="1" spans="1:2">
      <c r="A82" s="277" t="s">
        <v>767</v>
      </c>
      <c r="B82" s="279">
        <v>100</v>
      </c>
    </row>
    <row r="83" s="266" customFormat="1" ht="21" customHeight="1" spans="1:2">
      <c r="A83" s="276" t="s">
        <v>768</v>
      </c>
      <c r="B83" s="279">
        <v>992</v>
      </c>
    </row>
    <row r="84" ht="21" customHeight="1" spans="1:2">
      <c r="A84" s="278" t="s">
        <v>715</v>
      </c>
      <c r="B84" s="279">
        <v>527</v>
      </c>
    </row>
    <row r="85" ht="21" customHeight="1" spans="1:2">
      <c r="A85" s="277" t="s">
        <v>716</v>
      </c>
      <c r="B85" s="279">
        <v>317</v>
      </c>
    </row>
    <row r="86" ht="21" customHeight="1" spans="1:2">
      <c r="A86" s="277" t="s">
        <v>727</v>
      </c>
      <c r="B86" s="279">
        <v>62</v>
      </c>
    </row>
    <row r="87" ht="21" customHeight="1" spans="1:2">
      <c r="A87" s="277" t="s">
        <v>722</v>
      </c>
      <c r="B87" s="279">
        <v>81</v>
      </c>
    </row>
    <row r="88" ht="21" customHeight="1" spans="1:2">
      <c r="A88" s="277" t="s">
        <v>769</v>
      </c>
      <c r="B88" s="279">
        <v>5</v>
      </c>
    </row>
    <row r="89" s="266" customFormat="1" ht="21" customHeight="1" spans="1:2">
      <c r="A89" s="276" t="s">
        <v>770</v>
      </c>
      <c r="B89" s="279">
        <v>1726</v>
      </c>
    </row>
    <row r="90" ht="21" customHeight="1" spans="1:2">
      <c r="A90" s="277" t="s">
        <v>715</v>
      </c>
      <c r="B90" s="279">
        <v>477</v>
      </c>
    </row>
    <row r="91" ht="21" customHeight="1" spans="1:2">
      <c r="A91" s="277" t="s">
        <v>716</v>
      </c>
      <c r="B91" s="279">
        <v>565</v>
      </c>
    </row>
    <row r="92" ht="21" customHeight="1" spans="1:2">
      <c r="A92" s="277" t="s">
        <v>771</v>
      </c>
      <c r="B92" s="279">
        <v>7</v>
      </c>
    </row>
    <row r="93" ht="21" customHeight="1" spans="1:2">
      <c r="A93" s="278" t="s">
        <v>739</v>
      </c>
      <c r="B93" s="279">
        <v>237</v>
      </c>
    </row>
    <row r="94" ht="21" customHeight="1" spans="1:2">
      <c r="A94" s="277" t="s">
        <v>772</v>
      </c>
      <c r="B94" s="279">
        <v>440</v>
      </c>
    </row>
    <row r="95" s="266" customFormat="1" ht="21" customHeight="1" spans="1:2">
      <c r="A95" s="276" t="s">
        <v>773</v>
      </c>
      <c r="B95" s="279">
        <v>1816</v>
      </c>
    </row>
    <row r="96" ht="21" customHeight="1" spans="1:2">
      <c r="A96" s="277" t="s">
        <v>715</v>
      </c>
      <c r="B96" s="279">
        <v>1297</v>
      </c>
    </row>
    <row r="97" ht="21" customHeight="1" spans="1:2">
      <c r="A97" s="277" t="s">
        <v>716</v>
      </c>
      <c r="B97" s="279">
        <v>286</v>
      </c>
    </row>
    <row r="98" ht="21" customHeight="1" spans="1:2">
      <c r="A98" s="277" t="s">
        <v>722</v>
      </c>
      <c r="B98" s="279">
        <v>207</v>
      </c>
    </row>
    <row r="99" ht="21" customHeight="1" spans="1:2">
      <c r="A99" s="277" t="s">
        <v>774</v>
      </c>
      <c r="B99" s="279">
        <v>26</v>
      </c>
    </row>
    <row r="100" s="266" customFormat="1" ht="21" customHeight="1" spans="1:2">
      <c r="A100" s="276" t="s">
        <v>775</v>
      </c>
      <c r="B100" s="279">
        <v>4872</v>
      </c>
    </row>
    <row r="101" s="266" customFormat="1" ht="21" customHeight="1" spans="1:2">
      <c r="A101" s="277" t="s">
        <v>715</v>
      </c>
      <c r="B101" s="279">
        <v>792</v>
      </c>
    </row>
    <row r="102" s="266" customFormat="1" ht="21" customHeight="1" spans="1:2">
      <c r="A102" s="277" t="s">
        <v>716</v>
      </c>
      <c r="B102" s="279">
        <v>3992</v>
      </c>
    </row>
    <row r="103" s="266" customFormat="1" ht="21" customHeight="1" spans="1:2">
      <c r="A103" s="277" t="s">
        <v>722</v>
      </c>
      <c r="B103" s="279">
        <v>88</v>
      </c>
    </row>
    <row r="104" s="266" customFormat="1" ht="21" customHeight="1" spans="1:2">
      <c r="A104" s="276" t="s">
        <v>776</v>
      </c>
      <c r="B104" s="279">
        <v>2297</v>
      </c>
    </row>
    <row r="105" ht="21" customHeight="1" spans="1:2">
      <c r="A105" s="278" t="s">
        <v>777</v>
      </c>
      <c r="B105" s="279">
        <v>360</v>
      </c>
    </row>
    <row r="106" ht="21" customHeight="1" spans="1:2">
      <c r="A106" s="277" t="s">
        <v>716</v>
      </c>
      <c r="B106" s="279">
        <v>1804</v>
      </c>
    </row>
    <row r="107" ht="21" customHeight="1" spans="1:2">
      <c r="A107" s="277" t="s">
        <v>722</v>
      </c>
      <c r="B107" s="279">
        <v>89</v>
      </c>
    </row>
    <row r="108" ht="21" customHeight="1" spans="1:2">
      <c r="A108" s="277" t="s">
        <v>778</v>
      </c>
      <c r="B108" s="279">
        <v>44</v>
      </c>
    </row>
    <row r="109" s="266" customFormat="1" ht="21" customHeight="1" spans="1:2">
      <c r="A109" s="276" t="s">
        <v>779</v>
      </c>
      <c r="B109" s="279">
        <v>574</v>
      </c>
    </row>
    <row r="110" ht="21" customHeight="1" spans="1:2">
      <c r="A110" s="277" t="s">
        <v>715</v>
      </c>
      <c r="B110" s="279">
        <v>285</v>
      </c>
    </row>
    <row r="111" ht="21" customHeight="1" spans="1:2">
      <c r="A111" s="277" t="s">
        <v>716</v>
      </c>
      <c r="B111" s="279">
        <v>133</v>
      </c>
    </row>
    <row r="112" ht="21" customHeight="1" spans="1:2">
      <c r="A112" s="277" t="s">
        <v>780</v>
      </c>
      <c r="B112" s="279">
        <v>101</v>
      </c>
    </row>
    <row r="113" ht="21" customHeight="1" spans="1:2">
      <c r="A113" s="277" t="s">
        <v>722</v>
      </c>
      <c r="B113" s="279">
        <v>55</v>
      </c>
    </row>
    <row r="114" ht="21" customHeight="1" spans="1:2">
      <c r="A114" s="277" t="s">
        <v>781</v>
      </c>
      <c r="B114" s="279">
        <v>0</v>
      </c>
    </row>
    <row r="115" s="266" customFormat="1" ht="21" customHeight="1" spans="1:2">
      <c r="A115" s="276" t="s">
        <v>782</v>
      </c>
      <c r="B115" s="279">
        <v>2046</v>
      </c>
    </row>
    <row r="116" ht="21" customHeight="1" spans="1:2">
      <c r="A116" s="277" t="s">
        <v>715</v>
      </c>
      <c r="B116" s="279">
        <v>656</v>
      </c>
    </row>
    <row r="117" ht="21" customHeight="1" spans="1:2">
      <c r="A117" s="277" t="s">
        <v>716</v>
      </c>
      <c r="B117" s="279">
        <v>890</v>
      </c>
    </row>
    <row r="118" ht="21" customHeight="1" spans="1:2">
      <c r="A118" s="277" t="s">
        <v>722</v>
      </c>
      <c r="B118" s="279">
        <v>192</v>
      </c>
    </row>
    <row r="119" ht="21" customHeight="1" spans="1:2">
      <c r="A119" s="277" t="s">
        <v>782</v>
      </c>
      <c r="B119" s="279">
        <v>308</v>
      </c>
    </row>
    <row r="120" ht="21" customHeight="1" spans="1:2">
      <c r="A120" s="276" t="s">
        <v>783</v>
      </c>
      <c r="B120" s="279">
        <v>1006</v>
      </c>
    </row>
    <row r="121" ht="21" customHeight="1" spans="1:2">
      <c r="A121" s="277" t="s">
        <v>715</v>
      </c>
      <c r="B121" s="279">
        <v>82</v>
      </c>
    </row>
    <row r="122" ht="21" customHeight="1" spans="1:2">
      <c r="A122" s="277" t="s">
        <v>716</v>
      </c>
      <c r="B122" s="279">
        <v>303</v>
      </c>
    </row>
    <row r="123" ht="21" customHeight="1" spans="1:2">
      <c r="A123" s="277" t="s">
        <v>722</v>
      </c>
      <c r="B123" s="279">
        <v>267</v>
      </c>
    </row>
    <row r="124" ht="21" customHeight="1" spans="1:2">
      <c r="A124" s="278" t="s">
        <v>784</v>
      </c>
      <c r="B124" s="279">
        <v>354</v>
      </c>
    </row>
    <row r="125" ht="21" customHeight="1" spans="1:2">
      <c r="A125" s="276" t="s">
        <v>785</v>
      </c>
      <c r="B125" s="279">
        <v>1827</v>
      </c>
    </row>
    <row r="126" ht="21" customHeight="1" spans="1:2">
      <c r="A126" s="277" t="s">
        <v>786</v>
      </c>
      <c r="B126" s="279">
        <v>1800</v>
      </c>
    </row>
    <row r="127" ht="21" customHeight="1" spans="1:2">
      <c r="A127" s="277" t="s">
        <v>787</v>
      </c>
      <c r="B127" s="279">
        <v>21</v>
      </c>
    </row>
    <row r="128" ht="21" customHeight="1" spans="1:2">
      <c r="A128" s="277" t="s">
        <v>788</v>
      </c>
      <c r="B128" s="279">
        <v>6</v>
      </c>
    </row>
    <row r="129" ht="21" customHeight="1" spans="1:2">
      <c r="A129" s="276" t="s">
        <v>789</v>
      </c>
      <c r="B129" s="279">
        <v>10304</v>
      </c>
    </row>
    <row r="130" ht="21" customHeight="1" spans="1:2">
      <c r="A130" s="277" t="s">
        <v>789</v>
      </c>
      <c r="B130" s="279">
        <v>10304</v>
      </c>
    </row>
    <row r="131" s="266" customFormat="1" ht="21" customHeight="1" spans="1:2">
      <c r="A131" s="275" t="s">
        <v>790</v>
      </c>
      <c r="B131" s="279">
        <v>0</v>
      </c>
    </row>
    <row r="132" s="266" customFormat="1" ht="21" customHeight="1" spans="1:2">
      <c r="A132" s="275" t="s">
        <v>791</v>
      </c>
      <c r="B132" s="279">
        <v>861</v>
      </c>
    </row>
    <row r="133" ht="21" customHeight="1" spans="1:2">
      <c r="A133" s="276" t="s">
        <v>792</v>
      </c>
      <c r="B133" s="279">
        <v>807</v>
      </c>
    </row>
    <row r="134" ht="21" customHeight="1" spans="1:2">
      <c r="A134" s="277" t="s">
        <v>793</v>
      </c>
      <c r="B134" s="279">
        <v>105</v>
      </c>
    </row>
    <row r="135" ht="21" customHeight="1" spans="1:2">
      <c r="A135" s="277" t="s">
        <v>794</v>
      </c>
      <c r="B135" s="279">
        <v>509</v>
      </c>
    </row>
    <row r="136" ht="21" customHeight="1" spans="1:2">
      <c r="A136" s="277" t="s">
        <v>795</v>
      </c>
      <c r="B136" s="279">
        <v>193</v>
      </c>
    </row>
    <row r="137" ht="21" customHeight="1" spans="1:2">
      <c r="A137" s="276" t="s">
        <v>796</v>
      </c>
      <c r="B137" s="279">
        <v>54</v>
      </c>
    </row>
    <row r="138" ht="21" customHeight="1" spans="1:2">
      <c r="A138" s="277" t="s">
        <v>796</v>
      </c>
      <c r="B138" s="279">
        <v>54</v>
      </c>
    </row>
    <row r="139" s="266" customFormat="1" ht="21" customHeight="1" spans="1:2">
      <c r="A139" s="275" t="s">
        <v>797</v>
      </c>
      <c r="B139" s="279">
        <v>91496</v>
      </c>
    </row>
    <row r="140" ht="21" customHeight="1" spans="1:2">
      <c r="A140" s="276" t="s">
        <v>798</v>
      </c>
      <c r="B140" s="279">
        <v>20</v>
      </c>
    </row>
    <row r="141" ht="21" customHeight="1" spans="1:2">
      <c r="A141" s="277" t="s">
        <v>798</v>
      </c>
      <c r="B141" s="279">
        <v>20</v>
      </c>
    </row>
    <row r="142" ht="21" customHeight="1" spans="1:2">
      <c r="A142" s="276" t="s">
        <v>799</v>
      </c>
      <c r="B142" s="279">
        <v>81178</v>
      </c>
    </row>
    <row r="143" ht="21" customHeight="1" spans="1:2">
      <c r="A143" s="277" t="s">
        <v>715</v>
      </c>
      <c r="B143" s="279">
        <v>47858</v>
      </c>
    </row>
    <row r="144" ht="21" customHeight="1" spans="1:2">
      <c r="A144" s="277" t="s">
        <v>716</v>
      </c>
      <c r="B144" s="279">
        <v>18349</v>
      </c>
    </row>
    <row r="145" ht="21" customHeight="1" spans="1:2">
      <c r="A145" s="277" t="s">
        <v>750</v>
      </c>
      <c r="B145" s="279">
        <v>5785</v>
      </c>
    </row>
    <row r="146" ht="21" customHeight="1" spans="1:2">
      <c r="A146" s="277" t="s">
        <v>800</v>
      </c>
      <c r="B146" s="279">
        <v>9136</v>
      </c>
    </row>
    <row r="147" ht="21" customHeight="1" spans="1:2">
      <c r="A147" s="277" t="s">
        <v>801</v>
      </c>
      <c r="B147" s="279">
        <v>50</v>
      </c>
    </row>
    <row r="148" ht="21" customHeight="1" spans="1:2">
      <c r="A148" s="276" t="s">
        <v>802</v>
      </c>
      <c r="B148" s="279">
        <v>500</v>
      </c>
    </row>
    <row r="149" ht="21" customHeight="1" spans="1:2">
      <c r="A149" s="277" t="s">
        <v>803</v>
      </c>
      <c r="B149" s="279">
        <v>500</v>
      </c>
    </row>
    <row r="150" ht="21" customHeight="1" spans="1:2">
      <c r="A150" s="276" t="s">
        <v>804</v>
      </c>
      <c r="B150" s="279">
        <v>1034</v>
      </c>
    </row>
    <row r="151" ht="21" customHeight="1" spans="1:2">
      <c r="A151" s="277" t="s">
        <v>805</v>
      </c>
      <c r="B151" s="279">
        <v>1034</v>
      </c>
    </row>
    <row r="152" ht="21" customHeight="1" spans="1:2">
      <c r="A152" s="276" t="s">
        <v>806</v>
      </c>
      <c r="B152" s="279">
        <v>1764</v>
      </c>
    </row>
    <row r="153" ht="21" customHeight="1" spans="1:2">
      <c r="A153" s="277" t="s">
        <v>715</v>
      </c>
      <c r="B153" s="279">
        <v>1125</v>
      </c>
    </row>
    <row r="154" ht="21" customHeight="1" spans="1:2">
      <c r="A154" s="277" t="s">
        <v>716</v>
      </c>
      <c r="B154" s="279">
        <v>68</v>
      </c>
    </row>
    <row r="155" ht="21" customHeight="1" spans="1:2">
      <c r="A155" s="278" t="s">
        <v>807</v>
      </c>
      <c r="B155" s="279">
        <v>86</v>
      </c>
    </row>
    <row r="156" ht="21" customHeight="1" spans="1:2">
      <c r="A156" s="277" t="s">
        <v>808</v>
      </c>
      <c r="B156" s="279">
        <v>93</v>
      </c>
    </row>
    <row r="157" ht="21" customHeight="1" spans="1:2">
      <c r="A157" s="277" t="s">
        <v>809</v>
      </c>
      <c r="B157" s="279">
        <v>53</v>
      </c>
    </row>
    <row r="158" ht="21" customHeight="1" spans="1:2">
      <c r="A158" s="277" t="s">
        <v>810</v>
      </c>
      <c r="B158" s="279">
        <v>108</v>
      </c>
    </row>
    <row r="159" ht="21" customHeight="1" spans="1:2">
      <c r="A159" s="277" t="s">
        <v>811</v>
      </c>
      <c r="B159" s="279">
        <v>24</v>
      </c>
    </row>
    <row r="160" ht="21" customHeight="1" spans="1:2">
      <c r="A160" s="277" t="s">
        <v>812</v>
      </c>
      <c r="B160" s="279">
        <v>132</v>
      </c>
    </row>
    <row r="161" ht="21" customHeight="1" spans="1:2">
      <c r="A161" s="277" t="s">
        <v>813</v>
      </c>
      <c r="B161" s="279">
        <v>75</v>
      </c>
    </row>
    <row r="162" ht="21" customHeight="1" spans="1:2">
      <c r="A162" s="276" t="s">
        <v>814</v>
      </c>
      <c r="B162" s="279">
        <v>7000</v>
      </c>
    </row>
    <row r="163" ht="21" customHeight="1" spans="1:2">
      <c r="A163" s="278" t="s">
        <v>815</v>
      </c>
      <c r="B163" s="279">
        <v>7000</v>
      </c>
    </row>
    <row r="164" s="266" customFormat="1" ht="21" customHeight="1" spans="1:2">
      <c r="A164" s="275" t="s">
        <v>816</v>
      </c>
      <c r="B164" s="279">
        <v>225091</v>
      </c>
    </row>
    <row r="165" ht="21" customHeight="1" spans="1:2">
      <c r="A165" s="276" t="s">
        <v>817</v>
      </c>
      <c r="B165" s="279">
        <v>7859</v>
      </c>
    </row>
    <row r="166" ht="21" customHeight="1" spans="1:2">
      <c r="A166" s="277" t="s">
        <v>715</v>
      </c>
      <c r="B166" s="279">
        <v>614</v>
      </c>
    </row>
    <row r="167" ht="21" customHeight="1" spans="1:2">
      <c r="A167" s="277" t="s">
        <v>716</v>
      </c>
      <c r="B167" s="279">
        <v>6244</v>
      </c>
    </row>
    <row r="168" ht="21" customHeight="1" spans="1:2">
      <c r="A168" s="277" t="s">
        <v>818</v>
      </c>
      <c r="B168" s="279">
        <v>1001</v>
      </c>
    </row>
    <row r="169" ht="21" customHeight="1" spans="1:2">
      <c r="A169" s="276" t="s">
        <v>819</v>
      </c>
      <c r="B169" s="279">
        <v>154615</v>
      </c>
    </row>
    <row r="170" ht="21" customHeight="1" spans="1:2">
      <c r="A170" s="277" t="s">
        <v>820</v>
      </c>
      <c r="B170" s="279">
        <v>14033</v>
      </c>
    </row>
    <row r="171" ht="21" customHeight="1" spans="1:2">
      <c r="A171" s="277" t="s">
        <v>821</v>
      </c>
      <c r="B171" s="279">
        <v>56035</v>
      </c>
    </row>
    <row r="172" ht="21" customHeight="1" spans="1:2">
      <c r="A172" s="277" t="s">
        <v>822</v>
      </c>
      <c r="B172" s="279">
        <v>51288</v>
      </c>
    </row>
    <row r="173" ht="21" customHeight="1" spans="1:2">
      <c r="A173" s="277" t="s">
        <v>823</v>
      </c>
      <c r="B173" s="279">
        <v>33251</v>
      </c>
    </row>
    <row r="174" ht="21" customHeight="1" spans="1:2">
      <c r="A174" s="277" t="s">
        <v>824</v>
      </c>
      <c r="B174" s="279">
        <v>8</v>
      </c>
    </row>
    <row r="175" ht="21" customHeight="1" spans="1:2">
      <c r="A175" s="276" t="s">
        <v>825</v>
      </c>
      <c r="B175" s="279">
        <v>13526</v>
      </c>
    </row>
    <row r="176" ht="21" customHeight="1" spans="1:2">
      <c r="A176" s="278" t="s">
        <v>826</v>
      </c>
      <c r="B176" s="279">
        <v>13526</v>
      </c>
    </row>
    <row r="177" ht="21" customHeight="1" spans="1:2">
      <c r="A177" s="276" t="s">
        <v>827</v>
      </c>
      <c r="B177" s="279">
        <v>312</v>
      </c>
    </row>
    <row r="178" ht="21" customHeight="1" spans="1:2">
      <c r="A178" s="277" t="s">
        <v>828</v>
      </c>
      <c r="B178" s="279">
        <v>312</v>
      </c>
    </row>
    <row r="179" ht="21" customHeight="1" spans="1:2">
      <c r="A179" s="276" t="s">
        <v>829</v>
      </c>
      <c r="B179" s="279">
        <v>104</v>
      </c>
    </row>
    <row r="180" ht="21" customHeight="1" spans="1:2">
      <c r="A180" s="277" t="s">
        <v>830</v>
      </c>
      <c r="B180" s="279">
        <v>104</v>
      </c>
    </row>
    <row r="181" ht="21" customHeight="1" spans="1:2">
      <c r="A181" s="276" t="s">
        <v>831</v>
      </c>
      <c r="B181" s="279">
        <v>3374</v>
      </c>
    </row>
    <row r="182" ht="21" customHeight="1" spans="1:2">
      <c r="A182" s="277" t="s">
        <v>832</v>
      </c>
      <c r="B182" s="279">
        <v>2980</v>
      </c>
    </row>
    <row r="183" ht="21" customHeight="1" spans="1:2">
      <c r="A183" s="278" t="s">
        <v>833</v>
      </c>
      <c r="B183" s="279">
        <v>394</v>
      </c>
    </row>
    <row r="184" ht="21" customHeight="1" spans="1:2">
      <c r="A184" s="276" t="s">
        <v>834</v>
      </c>
      <c r="B184" s="279">
        <v>42276</v>
      </c>
    </row>
    <row r="185" ht="21" customHeight="1" spans="1:2">
      <c r="A185" s="277" t="s">
        <v>835</v>
      </c>
      <c r="B185" s="279">
        <v>76</v>
      </c>
    </row>
    <row r="186" ht="21" customHeight="1" spans="1:2">
      <c r="A186" s="277" t="s">
        <v>836</v>
      </c>
      <c r="B186" s="279">
        <v>234</v>
      </c>
    </row>
    <row r="187" ht="21" customHeight="1" spans="1:2">
      <c r="A187" s="277" t="s">
        <v>837</v>
      </c>
      <c r="B187" s="279">
        <v>41966</v>
      </c>
    </row>
    <row r="188" ht="21" customHeight="1" spans="1:2">
      <c r="A188" s="276" t="s">
        <v>838</v>
      </c>
      <c r="B188" s="279">
        <v>3025</v>
      </c>
    </row>
    <row r="189" ht="21" customHeight="1" spans="1:2">
      <c r="A189" s="277" t="s">
        <v>838</v>
      </c>
      <c r="B189" s="279">
        <v>3025</v>
      </c>
    </row>
    <row r="190" s="266" customFormat="1" ht="21" customHeight="1" spans="1:2">
      <c r="A190" s="275" t="s">
        <v>839</v>
      </c>
      <c r="B190" s="279">
        <v>36492</v>
      </c>
    </row>
    <row r="191" ht="21" customHeight="1" spans="1:2">
      <c r="A191" s="276" t="s">
        <v>840</v>
      </c>
      <c r="B191" s="279">
        <v>611</v>
      </c>
    </row>
    <row r="192" ht="21" customHeight="1" spans="1:2">
      <c r="A192" s="277" t="s">
        <v>715</v>
      </c>
      <c r="B192" s="279">
        <v>204</v>
      </c>
    </row>
    <row r="193" ht="21" customHeight="1" spans="1:2">
      <c r="A193" s="277" t="s">
        <v>716</v>
      </c>
      <c r="B193" s="279">
        <v>274</v>
      </c>
    </row>
    <row r="194" ht="21" customHeight="1" spans="1:2">
      <c r="A194" s="277" t="s">
        <v>841</v>
      </c>
      <c r="B194" s="279">
        <v>133</v>
      </c>
    </row>
    <row r="195" ht="21" customHeight="1" spans="1:2">
      <c r="A195" s="276" t="s">
        <v>842</v>
      </c>
      <c r="B195" s="279">
        <v>35328</v>
      </c>
    </row>
    <row r="196" ht="21" customHeight="1" spans="1:2">
      <c r="A196" s="277" t="s">
        <v>843</v>
      </c>
      <c r="B196" s="279">
        <v>328</v>
      </c>
    </row>
    <row r="197" ht="21" customHeight="1" spans="1:2">
      <c r="A197" s="278" t="s">
        <v>844</v>
      </c>
      <c r="B197" s="279">
        <v>35000</v>
      </c>
    </row>
    <row r="198" ht="21" customHeight="1" spans="1:2">
      <c r="A198" s="276" t="s">
        <v>845</v>
      </c>
      <c r="B198" s="279">
        <v>54</v>
      </c>
    </row>
    <row r="199" ht="21" customHeight="1" spans="1:2">
      <c r="A199" s="277" t="s">
        <v>846</v>
      </c>
      <c r="B199" s="279">
        <v>54</v>
      </c>
    </row>
    <row r="200" ht="21" customHeight="1" spans="1:2">
      <c r="A200" s="276" t="s">
        <v>847</v>
      </c>
      <c r="B200" s="279">
        <v>449</v>
      </c>
    </row>
    <row r="201" ht="21" customHeight="1" spans="1:2">
      <c r="A201" s="277" t="s">
        <v>848</v>
      </c>
      <c r="B201" s="279">
        <v>359</v>
      </c>
    </row>
    <row r="202" ht="21" customHeight="1" spans="1:2">
      <c r="A202" s="277" t="s">
        <v>849</v>
      </c>
      <c r="B202" s="279">
        <v>90</v>
      </c>
    </row>
    <row r="203" ht="21" customHeight="1" spans="1:2">
      <c r="A203" s="276" t="s">
        <v>850</v>
      </c>
      <c r="B203" s="279">
        <v>50</v>
      </c>
    </row>
    <row r="204" ht="21" customHeight="1" spans="1:2">
      <c r="A204" s="277" t="s">
        <v>851</v>
      </c>
      <c r="B204" s="279">
        <v>50</v>
      </c>
    </row>
    <row r="205" s="266" customFormat="1" ht="21" customHeight="1" spans="1:2">
      <c r="A205" s="275" t="s">
        <v>852</v>
      </c>
      <c r="B205" s="279">
        <v>11565</v>
      </c>
    </row>
    <row r="206" ht="21" customHeight="1" spans="1:2">
      <c r="A206" s="276" t="s">
        <v>853</v>
      </c>
      <c r="B206" s="279">
        <v>7151</v>
      </c>
    </row>
    <row r="207" ht="21" customHeight="1" spans="1:2">
      <c r="A207" s="277" t="s">
        <v>715</v>
      </c>
      <c r="B207" s="279">
        <v>622</v>
      </c>
    </row>
    <row r="208" ht="21" customHeight="1" spans="1:2">
      <c r="A208" s="277" t="s">
        <v>716</v>
      </c>
      <c r="B208" s="279">
        <v>1583</v>
      </c>
    </row>
    <row r="209" ht="21" customHeight="1" spans="1:2">
      <c r="A209" s="277" t="s">
        <v>854</v>
      </c>
      <c r="B209" s="279">
        <v>2835</v>
      </c>
    </row>
    <row r="210" ht="21" customHeight="1" spans="1:2">
      <c r="A210" s="277" t="s">
        <v>855</v>
      </c>
      <c r="B210" s="279">
        <v>0</v>
      </c>
    </row>
    <row r="211" ht="21" customHeight="1" spans="1:2">
      <c r="A211" s="278" t="s">
        <v>856</v>
      </c>
      <c r="B211" s="279">
        <v>844</v>
      </c>
    </row>
    <row r="212" ht="21" customHeight="1" spans="1:2">
      <c r="A212" s="277" t="s">
        <v>857</v>
      </c>
      <c r="B212" s="279">
        <v>2</v>
      </c>
    </row>
    <row r="213" ht="21" customHeight="1" spans="1:2">
      <c r="A213" s="277" t="s">
        <v>858</v>
      </c>
      <c r="B213" s="279">
        <v>83</v>
      </c>
    </row>
    <row r="214" ht="21" customHeight="1" spans="1:2">
      <c r="A214" s="277" t="s">
        <v>859</v>
      </c>
      <c r="B214" s="279">
        <v>1182</v>
      </c>
    </row>
    <row r="215" ht="21" customHeight="1" spans="1:2">
      <c r="A215" s="276" t="s">
        <v>860</v>
      </c>
      <c r="B215" s="279">
        <v>924</v>
      </c>
    </row>
    <row r="216" ht="21" customHeight="1" spans="1:2">
      <c r="A216" s="277" t="s">
        <v>861</v>
      </c>
      <c r="B216" s="279">
        <v>924</v>
      </c>
    </row>
    <row r="217" ht="21" customHeight="1" spans="1:2">
      <c r="A217" s="276" t="s">
        <v>862</v>
      </c>
      <c r="B217" s="279">
        <v>1742</v>
      </c>
    </row>
    <row r="218" ht="21" customHeight="1" spans="1:2">
      <c r="A218" s="277" t="s">
        <v>715</v>
      </c>
      <c r="B218" s="279">
        <v>95</v>
      </c>
    </row>
    <row r="219" ht="21" customHeight="1" spans="1:2">
      <c r="A219" s="277" t="s">
        <v>716</v>
      </c>
      <c r="B219" s="279">
        <v>104</v>
      </c>
    </row>
    <row r="220" ht="21" customHeight="1" spans="1:2">
      <c r="A220" s="277" t="s">
        <v>863</v>
      </c>
      <c r="B220" s="279">
        <v>252</v>
      </c>
    </row>
    <row r="221" ht="21" customHeight="1" spans="1:2">
      <c r="A221" s="277" t="s">
        <v>864</v>
      </c>
      <c r="B221" s="279">
        <v>348</v>
      </c>
    </row>
    <row r="222" ht="21" customHeight="1" spans="1:2">
      <c r="A222" s="277" t="s">
        <v>865</v>
      </c>
      <c r="B222" s="279">
        <v>142</v>
      </c>
    </row>
    <row r="223" ht="21" customHeight="1" spans="1:2">
      <c r="A223" s="278" t="s">
        <v>866</v>
      </c>
      <c r="B223" s="279">
        <v>20</v>
      </c>
    </row>
    <row r="224" ht="21" customHeight="1" spans="1:2">
      <c r="A224" s="277" t="s">
        <v>867</v>
      </c>
      <c r="B224" s="279">
        <v>781</v>
      </c>
    </row>
    <row r="225" ht="21" customHeight="1" spans="1:2">
      <c r="A225" s="277" t="s">
        <v>868</v>
      </c>
      <c r="B225" s="279">
        <v>0</v>
      </c>
    </row>
    <row r="226" ht="21" customHeight="1" spans="1:2">
      <c r="A226" s="276" t="s">
        <v>869</v>
      </c>
      <c r="B226" s="279">
        <v>584</v>
      </c>
    </row>
    <row r="227" ht="21" customHeight="1" spans="1:2">
      <c r="A227" s="277" t="s">
        <v>870</v>
      </c>
      <c r="B227" s="279">
        <v>581</v>
      </c>
    </row>
    <row r="228" ht="21" customHeight="1" spans="1:2">
      <c r="A228" s="277" t="s">
        <v>871</v>
      </c>
      <c r="B228" s="279">
        <v>3</v>
      </c>
    </row>
    <row r="229" ht="21" customHeight="1" spans="1:2">
      <c r="A229" s="276" t="s">
        <v>872</v>
      </c>
      <c r="B229" s="279">
        <v>1153</v>
      </c>
    </row>
    <row r="230" ht="21" customHeight="1" spans="1:2">
      <c r="A230" s="277" t="s">
        <v>873</v>
      </c>
      <c r="B230" s="279">
        <v>1153</v>
      </c>
    </row>
    <row r="231" ht="21" customHeight="1" spans="1:2">
      <c r="A231" s="276" t="s">
        <v>874</v>
      </c>
      <c r="B231" s="279">
        <v>11</v>
      </c>
    </row>
    <row r="232" ht="21" customHeight="1" spans="1:2">
      <c r="A232" s="277" t="s">
        <v>875</v>
      </c>
      <c r="B232" s="279">
        <v>11</v>
      </c>
    </row>
    <row r="233" s="266" customFormat="1" ht="21" customHeight="1" spans="1:2">
      <c r="A233" s="280" t="s">
        <v>876</v>
      </c>
      <c r="B233" s="279">
        <v>104255</v>
      </c>
    </row>
    <row r="234" ht="21" customHeight="1" spans="1:2">
      <c r="A234" s="276" t="s">
        <v>877</v>
      </c>
      <c r="B234" s="279">
        <v>5087</v>
      </c>
    </row>
    <row r="235" ht="21" customHeight="1" spans="1:2">
      <c r="A235" s="277" t="s">
        <v>715</v>
      </c>
      <c r="B235" s="279">
        <v>2158</v>
      </c>
    </row>
    <row r="236" ht="21" customHeight="1" spans="1:2">
      <c r="A236" s="277" t="s">
        <v>716</v>
      </c>
      <c r="B236" s="279">
        <v>361</v>
      </c>
    </row>
    <row r="237" ht="21" customHeight="1" spans="1:2">
      <c r="A237" s="277" t="s">
        <v>878</v>
      </c>
      <c r="B237" s="279">
        <v>33</v>
      </c>
    </row>
    <row r="238" ht="21" customHeight="1" spans="1:2">
      <c r="A238" s="277" t="s">
        <v>879</v>
      </c>
      <c r="B238" s="279">
        <v>432</v>
      </c>
    </row>
    <row r="239" ht="21" customHeight="1" spans="1:2">
      <c r="A239" s="277" t="s">
        <v>880</v>
      </c>
      <c r="B239" s="279">
        <v>17</v>
      </c>
    </row>
    <row r="240" ht="21" customHeight="1" spans="1:2">
      <c r="A240" s="277" t="s">
        <v>881</v>
      </c>
      <c r="B240" s="279">
        <v>783</v>
      </c>
    </row>
    <row r="241" ht="21" customHeight="1" spans="1:2">
      <c r="A241" s="278" t="s">
        <v>882</v>
      </c>
      <c r="B241" s="279">
        <v>150</v>
      </c>
    </row>
    <row r="242" ht="21" customHeight="1" spans="1:2">
      <c r="A242" s="277" t="s">
        <v>883</v>
      </c>
      <c r="B242" s="279">
        <v>600</v>
      </c>
    </row>
    <row r="243" ht="21" customHeight="1" spans="1:2">
      <c r="A243" s="277" t="s">
        <v>722</v>
      </c>
      <c r="B243" s="279">
        <v>0</v>
      </c>
    </row>
    <row r="244" ht="21" customHeight="1" spans="1:2">
      <c r="A244" s="281" t="s">
        <v>884</v>
      </c>
      <c r="B244" s="279">
        <v>553</v>
      </c>
    </row>
    <row r="245" ht="21" customHeight="1" spans="1:2">
      <c r="A245" s="276" t="s">
        <v>885</v>
      </c>
      <c r="B245" s="279">
        <v>1399</v>
      </c>
    </row>
    <row r="246" ht="21" customHeight="1" spans="1:2">
      <c r="A246" s="277" t="s">
        <v>715</v>
      </c>
      <c r="B246" s="279">
        <v>600</v>
      </c>
    </row>
    <row r="247" ht="21" customHeight="1" spans="1:2">
      <c r="A247" s="277" t="s">
        <v>886</v>
      </c>
      <c r="B247" s="279">
        <v>51</v>
      </c>
    </row>
    <row r="248" ht="21" customHeight="1" spans="1:2">
      <c r="A248" s="277" t="s">
        <v>887</v>
      </c>
      <c r="B248" s="279">
        <v>71</v>
      </c>
    </row>
    <row r="249" ht="21" customHeight="1" spans="1:2">
      <c r="A249" s="277" t="s">
        <v>888</v>
      </c>
      <c r="B249" s="279">
        <v>0</v>
      </c>
    </row>
    <row r="250" ht="21" customHeight="1" spans="1:2">
      <c r="A250" s="277" t="s">
        <v>889</v>
      </c>
      <c r="B250" s="279">
        <v>677</v>
      </c>
    </row>
    <row r="251" ht="21" customHeight="1" spans="1:2">
      <c r="A251" s="276" t="s">
        <v>890</v>
      </c>
      <c r="B251" s="279">
        <v>46177</v>
      </c>
    </row>
    <row r="252" ht="21" customHeight="1" spans="1:2">
      <c r="A252" s="278" t="s">
        <v>891</v>
      </c>
      <c r="B252" s="279">
        <v>307</v>
      </c>
    </row>
    <row r="253" ht="21" customHeight="1" spans="1:2">
      <c r="A253" s="277" t="s">
        <v>892</v>
      </c>
      <c r="B253" s="279">
        <v>276</v>
      </c>
    </row>
    <row r="254" ht="21" customHeight="1" spans="1:2">
      <c r="A254" s="277" t="s">
        <v>893</v>
      </c>
      <c r="B254" s="279">
        <v>63</v>
      </c>
    </row>
    <row r="255" ht="21" customHeight="1" spans="1:2">
      <c r="A255" s="278" t="s">
        <v>894</v>
      </c>
      <c r="B255" s="279">
        <v>12686</v>
      </c>
    </row>
    <row r="256" ht="21" customHeight="1" spans="1:2">
      <c r="A256" s="277" t="s">
        <v>895</v>
      </c>
      <c r="B256" s="279">
        <v>6343</v>
      </c>
    </row>
    <row r="257" ht="21" customHeight="1" spans="1:2">
      <c r="A257" s="277" t="s">
        <v>896</v>
      </c>
      <c r="B257" s="279">
        <v>26502</v>
      </c>
    </row>
    <row r="258" ht="21" customHeight="1" spans="1:2">
      <c r="A258" s="276" t="s">
        <v>897</v>
      </c>
      <c r="B258" s="279">
        <v>6195</v>
      </c>
    </row>
    <row r="259" ht="21" customHeight="1" spans="1:2">
      <c r="A259" s="277" t="s">
        <v>898</v>
      </c>
      <c r="B259" s="279">
        <v>6195</v>
      </c>
    </row>
    <row r="260" ht="21" customHeight="1" spans="1:2">
      <c r="A260" s="276" t="s">
        <v>899</v>
      </c>
      <c r="B260" s="279">
        <v>3056</v>
      </c>
    </row>
    <row r="261" ht="21" customHeight="1" spans="1:2">
      <c r="A261" s="277" t="s">
        <v>900</v>
      </c>
      <c r="B261" s="279">
        <v>400</v>
      </c>
    </row>
    <row r="262" ht="21" customHeight="1" spans="1:2">
      <c r="A262" s="277" t="s">
        <v>901</v>
      </c>
      <c r="B262" s="279">
        <v>2656</v>
      </c>
    </row>
    <row r="263" ht="21" customHeight="1" spans="1:2">
      <c r="A263" s="276" t="s">
        <v>902</v>
      </c>
      <c r="B263" s="279">
        <v>11235</v>
      </c>
    </row>
    <row r="264" ht="21" customHeight="1" spans="1:2">
      <c r="A264" s="277" t="s">
        <v>903</v>
      </c>
      <c r="B264" s="279">
        <v>1221</v>
      </c>
    </row>
    <row r="265" ht="21" customHeight="1" spans="1:2">
      <c r="A265" s="277" t="s">
        <v>904</v>
      </c>
      <c r="B265" s="279">
        <v>8148</v>
      </c>
    </row>
    <row r="266" ht="21" customHeight="1" spans="1:2">
      <c r="A266" s="277" t="s">
        <v>905</v>
      </c>
      <c r="B266" s="279">
        <v>544</v>
      </c>
    </row>
    <row r="267" ht="21" customHeight="1" spans="1:2">
      <c r="A267" s="278" t="s">
        <v>906</v>
      </c>
      <c r="B267" s="279">
        <v>73</v>
      </c>
    </row>
    <row r="268" ht="21" customHeight="1" spans="1:2">
      <c r="A268" s="277" t="s">
        <v>907</v>
      </c>
      <c r="B268" s="279">
        <v>1249</v>
      </c>
    </row>
    <row r="269" ht="21" customHeight="1" spans="1:2">
      <c r="A269" s="276" t="s">
        <v>908</v>
      </c>
      <c r="B269" s="279">
        <v>3883</v>
      </c>
    </row>
    <row r="270" ht="21" customHeight="1" spans="1:2">
      <c r="A270" s="277" t="s">
        <v>909</v>
      </c>
      <c r="B270" s="279">
        <v>668</v>
      </c>
    </row>
    <row r="271" ht="21" customHeight="1" spans="1:2">
      <c r="A271" s="277" t="s">
        <v>910</v>
      </c>
      <c r="B271" s="279">
        <v>1904</v>
      </c>
    </row>
    <row r="272" ht="21" customHeight="1" spans="1:2">
      <c r="A272" s="277" t="s">
        <v>911</v>
      </c>
      <c r="B272" s="279">
        <v>31</v>
      </c>
    </row>
    <row r="273" ht="21" customHeight="1" spans="1:2">
      <c r="A273" s="277" t="s">
        <v>912</v>
      </c>
      <c r="B273" s="279">
        <v>280</v>
      </c>
    </row>
    <row r="274" ht="21" customHeight="1" spans="1:2">
      <c r="A274" s="278" t="s">
        <v>913</v>
      </c>
      <c r="B274" s="279">
        <v>1000</v>
      </c>
    </row>
    <row r="275" ht="21" customHeight="1" spans="1:2">
      <c r="A275" s="276" t="s">
        <v>914</v>
      </c>
      <c r="B275" s="279">
        <v>1853</v>
      </c>
    </row>
    <row r="276" ht="21" customHeight="1" spans="1:2">
      <c r="A276" s="277" t="s">
        <v>715</v>
      </c>
      <c r="B276" s="279">
        <v>171</v>
      </c>
    </row>
    <row r="277" ht="21" customHeight="1" spans="1:2">
      <c r="A277" s="277" t="s">
        <v>915</v>
      </c>
      <c r="B277" s="279">
        <v>508</v>
      </c>
    </row>
    <row r="278" ht="21" customHeight="1" spans="1:2">
      <c r="A278" s="277" t="s">
        <v>916</v>
      </c>
      <c r="B278" s="279">
        <v>28</v>
      </c>
    </row>
    <row r="279" ht="21" customHeight="1" spans="1:2">
      <c r="A279" s="277" t="s">
        <v>917</v>
      </c>
      <c r="B279" s="279">
        <v>86</v>
      </c>
    </row>
    <row r="280" ht="21" customHeight="1" spans="1:2">
      <c r="A280" s="278" t="s">
        <v>918</v>
      </c>
      <c r="B280" s="279">
        <v>618</v>
      </c>
    </row>
    <row r="281" ht="21" customHeight="1" spans="1:2">
      <c r="A281" s="277" t="s">
        <v>919</v>
      </c>
      <c r="B281" s="279">
        <v>442</v>
      </c>
    </row>
    <row r="282" ht="21" customHeight="1" spans="1:2">
      <c r="A282" s="276" t="s">
        <v>920</v>
      </c>
      <c r="B282" s="279">
        <v>1636</v>
      </c>
    </row>
    <row r="283" ht="21" customHeight="1" spans="1:2">
      <c r="A283" s="281" t="s">
        <v>921</v>
      </c>
      <c r="B283" s="279">
        <v>1636</v>
      </c>
    </row>
    <row r="284" ht="21" customHeight="1" spans="1:2">
      <c r="A284" s="276" t="s">
        <v>922</v>
      </c>
      <c r="B284" s="279">
        <v>150</v>
      </c>
    </row>
    <row r="285" ht="21" customHeight="1" spans="1:2">
      <c r="A285" s="277" t="s">
        <v>923</v>
      </c>
      <c r="B285" s="279">
        <v>150</v>
      </c>
    </row>
    <row r="286" ht="21" customHeight="1" spans="1:2">
      <c r="A286" s="276" t="s">
        <v>924</v>
      </c>
      <c r="B286" s="279">
        <v>250</v>
      </c>
    </row>
    <row r="287" ht="21" customHeight="1" spans="1:2">
      <c r="A287" s="277" t="s">
        <v>925</v>
      </c>
      <c r="B287" s="279">
        <v>250</v>
      </c>
    </row>
    <row r="288" ht="21" customHeight="1" spans="1:2">
      <c r="A288" s="276" t="s">
        <v>926</v>
      </c>
      <c r="B288" s="279">
        <v>341</v>
      </c>
    </row>
    <row r="289" ht="21" customHeight="1" spans="1:2">
      <c r="A289" s="277" t="s">
        <v>927</v>
      </c>
      <c r="B289" s="279">
        <v>341</v>
      </c>
    </row>
    <row r="290" ht="21" customHeight="1" spans="1:2">
      <c r="A290" s="276" t="s">
        <v>928</v>
      </c>
      <c r="B290" s="279">
        <v>14600</v>
      </c>
    </row>
    <row r="291" ht="21" customHeight="1" spans="1:2">
      <c r="A291" s="277" t="s">
        <v>929</v>
      </c>
      <c r="B291" s="279">
        <v>600</v>
      </c>
    </row>
    <row r="292" ht="21" customHeight="1" spans="1:2">
      <c r="A292" s="277" t="s">
        <v>930</v>
      </c>
      <c r="B292" s="279">
        <v>14000</v>
      </c>
    </row>
    <row r="293" ht="21" customHeight="1" spans="1:2">
      <c r="A293" s="276" t="s">
        <v>931</v>
      </c>
      <c r="B293" s="279">
        <v>1667</v>
      </c>
    </row>
    <row r="294" ht="21" customHeight="1" spans="1:2">
      <c r="A294" s="277" t="s">
        <v>715</v>
      </c>
      <c r="B294" s="279">
        <v>630</v>
      </c>
    </row>
    <row r="295" ht="21" customHeight="1" spans="1:2">
      <c r="A295" s="277" t="s">
        <v>932</v>
      </c>
      <c r="B295" s="279">
        <v>100</v>
      </c>
    </row>
    <row r="296" ht="21" customHeight="1" spans="1:2">
      <c r="A296" s="277" t="s">
        <v>933</v>
      </c>
      <c r="B296" s="279">
        <v>937</v>
      </c>
    </row>
    <row r="297" ht="21" customHeight="1" spans="1:2">
      <c r="A297" s="276" t="s">
        <v>934</v>
      </c>
      <c r="B297" s="279">
        <v>5988</v>
      </c>
    </row>
    <row r="298" ht="21" customHeight="1" spans="1:2">
      <c r="A298" s="278" t="s">
        <v>935</v>
      </c>
      <c r="B298" s="279">
        <v>5988</v>
      </c>
    </row>
    <row r="299" s="266" customFormat="1" ht="21" customHeight="1" spans="1:2">
      <c r="A299" s="275" t="s">
        <v>936</v>
      </c>
      <c r="B299" s="279">
        <v>59978</v>
      </c>
    </row>
    <row r="300" ht="21" customHeight="1" spans="1:2">
      <c r="A300" s="276" t="s">
        <v>937</v>
      </c>
      <c r="B300" s="279">
        <v>1953</v>
      </c>
    </row>
    <row r="301" ht="21" customHeight="1" spans="1:2">
      <c r="A301" s="277" t="s">
        <v>715</v>
      </c>
      <c r="B301" s="279">
        <v>562</v>
      </c>
    </row>
    <row r="302" ht="21" customHeight="1" spans="1:2">
      <c r="A302" s="277" t="s">
        <v>716</v>
      </c>
      <c r="B302" s="279">
        <v>186</v>
      </c>
    </row>
    <row r="303" ht="21" customHeight="1" spans="1:2">
      <c r="A303" s="277" t="s">
        <v>938</v>
      </c>
      <c r="B303" s="279">
        <v>1205</v>
      </c>
    </row>
    <row r="304" ht="21" customHeight="1" spans="1:2">
      <c r="A304" s="276" t="s">
        <v>939</v>
      </c>
      <c r="B304" s="279">
        <v>3799</v>
      </c>
    </row>
    <row r="305" ht="21" customHeight="1" spans="1:2">
      <c r="A305" s="277" t="s">
        <v>940</v>
      </c>
      <c r="B305" s="279">
        <v>3352</v>
      </c>
    </row>
    <row r="306" ht="21" customHeight="1" spans="1:2">
      <c r="A306" s="277" t="s">
        <v>941</v>
      </c>
      <c r="B306" s="279">
        <v>429</v>
      </c>
    </row>
    <row r="307" ht="21" customHeight="1" spans="1:2">
      <c r="A307" s="278" t="s">
        <v>942</v>
      </c>
      <c r="B307" s="279">
        <v>18</v>
      </c>
    </row>
    <row r="308" ht="21" customHeight="1" spans="1:2">
      <c r="A308" s="276" t="s">
        <v>943</v>
      </c>
      <c r="B308" s="279">
        <v>3384</v>
      </c>
    </row>
    <row r="309" ht="21" customHeight="1" spans="1:2">
      <c r="A309" s="277" t="s">
        <v>944</v>
      </c>
      <c r="B309" s="279">
        <v>2631</v>
      </c>
    </row>
    <row r="310" ht="21" customHeight="1" spans="1:2">
      <c r="A310" s="277" t="s">
        <v>945</v>
      </c>
      <c r="B310" s="279">
        <v>753</v>
      </c>
    </row>
    <row r="311" ht="21" customHeight="1" spans="1:2">
      <c r="A311" s="276" t="s">
        <v>946</v>
      </c>
      <c r="B311" s="279">
        <v>17520</v>
      </c>
    </row>
    <row r="312" s="266" customFormat="1" ht="21" customHeight="1" spans="1:2">
      <c r="A312" s="282" t="s">
        <v>947</v>
      </c>
      <c r="B312" s="279">
        <v>1117</v>
      </c>
    </row>
    <row r="313" s="266" customFormat="1" ht="21" customHeight="1" spans="1:2">
      <c r="A313" s="282" t="s">
        <v>948</v>
      </c>
      <c r="B313" s="279">
        <v>649</v>
      </c>
    </row>
    <row r="314" s="266" customFormat="1" ht="21" customHeight="1" spans="1:2">
      <c r="A314" s="282" t="s">
        <v>949</v>
      </c>
      <c r="B314" s="279">
        <v>2205</v>
      </c>
    </row>
    <row r="315" s="266" customFormat="1" ht="21" customHeight="1" spans="1:2">
      <c r="A315" s="282" t="s">
        <v>950</v>
      </c>
      <c r="B315" s="279">
        <v>7517</v>
      </c>
    </row>
    <row r="316" s="266" customFormat="1" ht="21" customHeight="1" spans="1:2">
      <c r="A316" s="282" t="s">
        <v>951</v>
      </c>
      <c r="B316" s="279">
        <v>944</v>
      </c>
    </row>
    <row r="317" s="266" customFormat="1" ht="21" customHeight="1" spans="1:2">
      <c r="A317" s="282" t="s">
        <v>952</v>
      </c>
      <c r="B317" s="279">
        <v>5088</v>
      </c>
    </row>
    <row r="318" ht="21" customHeight="1" spans="1:2">
      <c r="A318" s="276" t="s">
        <v>953</v>
      </c>
      <c r="B318" s="279">
        <v>71</v>
      </c>
    </row>
    <row r="319" ht="21" customHeight="1" spans="1:2">
      <c r="A319" s="277" t="s">
        <v>954</v>
      </c>
      <c r="B319" s="279">
        <v>71</v>
      </c>
    </row>
    <row r="320" ht="21" customHeight="1" spans="1:2">
      <c r="A320" s="276" t="s">
        <v>955</v>
      </c>
      <c r="B320" s="279">
        <v>4731</v>
      </c>
    </row>
    <row r="321" ht="21" customHeight="1" spans="1:2">
      <c r="A321" s="277" t="s">
        <v>956</v>
      </c>
      <c r="B321" s="279">
        <v>175</v>
      </c>
    </row>
    <row r="322" ht="21" customHeight="1" spans="1:2">
      <c r="A322" s="277" t="s">
        <v>957</v>
      </c>
      <c r="B322" s="279">
        <v>4556</v>
      </c>
    </row>
    <row r="323" ht="21" customHeight="1" spans="1:2">
      <c r="A323" s="276" t="s">
        <v>958</v>
      </c>
      <c r="B323" s="279">
        <v>15330</v>
      </c>
    </row>
    <row r="324" ht="21" customHeight="1" spans="1:2">
      <c r="A324" s="278" t="s">
        <v>959</v>
      </c>
      <c r="B324" s="279">
        <v>3699</v>
      </c>
    </row>
    <row r="325" ht="21" customHeight="1" spans="1:2">
      <c r="A325" s="277" t="s">
        <v>960</v>
      </c>
      <c r="B325" s="279">
        <v>5666</v>
      </c>
    </row>
    <row r="326" ht="21" customHeight="1" spans="1:2">
      <c r="A326" s="278" t="s">
        <v>961</v>
      </c>
      <c r="B326" s="279">
        <v>5965</v>
      </c>
    </row>
    <row r="327" ht="21" customHeight="1" spans="1:2">
      <c r="A327" s="276" t="s">
        <v>962</v>
      </c>
      <c r="B327" s="279">
        <v>2777</v>
      </c>
    </row>
    <row r="328" ht="21" customHeight="1" spans="1:2">
      <c r="A328" s="277" t="s">
        <v>963</v>
      </c>
      <c r="B328" s="279">
        <v>2777</v>
      </c>
    </row>
    <row r="329" ht="21" customHeight="1" spans="1:2">
      <c r="A329" s="276" t="s">
        <v>964</v>
      </c>
      <c r="B329" s="279">
        <v>1219</v>
      </c>
    </row>
    <row r="330" ht="21" customHeight="1" spans="1:2">
      <c r="A330" s="277" t="s">
        <v>965</v>
      </c>
      <c r="B330" s="279">
        <v>1219</v>
      </c>
    </row>
    <row r="331" ht="21" customHeight="1" spans="1:2">
      <c r="A331" s="276" t="s">
        <v>966</v>
      </c>
      <c r="B331" s="279">
        <v>117</v>
      </c>
    </row>
    <row r="332" ht="21" customHeight="1" spans="1:2">
      <c r="A332" s="277" t="s">
        <v>967</v>
      </c>
      <c r="B332" s="279">
        <v>117</v>
      </c>
    </row>
    <row r="333" ht="21" customHeight="1" spans="1:2">
      <c r="A333" s="276" t="s">
        <v>968</v>
      </c>
      <c r="B333" s="279">
        <v>1407</v>
      </c>
    </row>
    <row r="334" ht="21" customHeight="1" spans="1:2">
      <c r="A334" s="277" t="s">
        <v>715</v>
      </c>
      <c r="B334" s="279">
        <v>620</v>
      </c>
    </row>
    <row r="335" ht="21" customHeight="1" spans="1:2">
      <c r="A335" s="277" t="s">
        <v>716</v>
      </c>
      <c r="B335" s="279">
        <v>297</v>
      </c>
    </row>
    <row r="336" ht="21" customHeight="1" spans="1:2">
      <c r="A336" s="277" t="s">
        <v>750</v>
      </c>
      <c r="B336" s="279">
        <v>37</v>
      </c>
    </row>
    <row r="337" ht="21" customHeight="1" spans="1:2">
      <c r="A337" s="277" t="s">
        <v>969</v>
      </c>
      <c r="B337" s="279">
        <v>39</v>
      </c>
    </row>
    <row r="338" ht="21" customHeight="1" spans="1:2">
      <c r="A338" s="277" t="s">
        <v>970</v>
      </c>
      <c r="B338" s="279">
        <v>385</v>
      </c>
    </row>
    <row r="339" ht="21" customHeight="1" spans="1:2">
      <c r="A339" s="277" t="s">
        <v>971</v>
      </c>
      <c r="B339" s="279">
        <v>29</v>
      </c>
    </row>
    <row r="340" ht="21" customHeight="1" spans="1:2">
      <c r="A340" s="276" t="s">
        <v>972</v>
      </c>
      <c r="B340" s="279">
        <v>2</v>
      </c>
    </row>
    <row r="341" ht="21" customHeight="1" spans="1:2">
      <c r="A341" s="277" t="s">
        <v>972</v>
      </c>
      <c r="B341" s="279">
        <v>2</v>
      </c>
    </row>
    <row r="342" ht="21" customHeight="1" spans="1:2">
      <c r="A342" s="276" t="s">
        <v>973</v>
      </c>
      <c r="B342" s="279">
        <v>7668</v>
      </c>
    </row>
    <row r="343" ht="21" customHeight="1" spans="1:2">
      <c r="A343" s="277" t="s">
        <v>973</v>
      </c>
      <c r="B343" s="279">
        <v>7668</v>
      </c>
    </row>
    <row r="344" s="266" customFormat="1" ht="21" customHeight="1" spans="1:2">
      <c r="A344" s="275" t="s">
        <v>974</v>
      </c>
      <c r="B344" s="279">
        <v>5476</v>
      </c>
    </row>
    <row r="345" ht="21" customHeight="1" spans="1:2">
      <c r="A345" s="276" t="s">
        <v>975</v>
      </c>
      <c r="B345" s="279">
        <v>1492</v>
      </c>
    </row>
    <row r="346" ht="21" customHeight="1" spans="1:2">
      <c r="A346" s="278" t="s">
        <v>777</v>
      </c>
      <c r="B346" s="279">
        <v>833</v>
      </c>
    </row>
    <row r="347" ht="21" customHeight="1" spans="1:2">
      <c r="A347" s="277" t="s">
        <v>716</v>
      </c>
      <c r="B347" s="279">
        <v>84</v>
      </c>
    </row>
    <row r="348" ht="21" customHeight="1" spans="1:2">
      <c r="A348" s="277" t="s">
        <v>976</v>
      </c>
      <c r="B348" s="279">
        <v>120</v>
      </c>
    </row>
    <row r="349" ht="21" customHeight="1" spans="1:2">
      <c r="A349" s="277" t="s">
        <v>977</v>
      </c>
      <c r="B349" s="279">
        <v>12</v>
      </c>
    </row>
    <row r="350" ht="21" customHeight="1" spans="1:2">
      <c r="A350" s="277" t="s">
        <v>978</v>
      </c>
      <c r="B350" s="279">
        <v>10</v>
      </c>
    </row>
    <row r="351" ht="21" customHeight="1" spans="1:2">
      <c r="A351" s="277" t="s">
        <v>979</v>
      </c>
      <c r="B351" s="279">
        <v>433</v>
      </c>
    </row>
    <row r="352" ht="21" customHeight="1" spans="1:2">
      <c r="A352" s="276" t="s">
        <v>980</v>
      </c>
      <c r="B352" s="279">
        <v>970</v>
      </c>
    </row>
    <row r="353" ht="21" customHeight="1" spans="1:2">
      <c r="A353" s="277" t="s">
        <v>981</v>
      </c>
      <c r="B353" s="279">
        <v>20</v>
      </c>
    </row>
    <row r="354" ht="21" customHeight="1" spans="1:2">
      <c r="A354" s="277" t="s">
        <v>982</v>
      </c>
      <c r="B354" s="279">
        <v>950</v>
      </c>
    </row>
    <row r="355" ht="21" customHeight="1" spans="1:2">
      <c r="A355" s="276" t="s">
        <v>983</v>
      </c>
      <c r="B355" s="279">
        <v>2622</v>
      </c>
    </row>
    <row r="356" ht="21" customHeight="1" spans="1:2">
      <c r="A356" s="278" t="s">
        <v>984</v>
      </c>
      <c r="B356" s="279">
        <v>772</v>
      </c>
    </row>
    <row r="357" ht="21" customHeight="1" spans="1:2">
      <c r="A357" s="277" t="s">
        <v>985</v>
      </c>
      <c r="B357" s="279">
        <v>881</v>
      </c>
    </row>
    <row r="358" ht="21" customHeight="1" spans="1:2">
      <c r="A358" s="277" t="s">
        <v>986</v>
      </c>
      <c r="B358" s="279">
        <v>136</v>
      </c>
    </row>
    <row r="359" ht="21" customHeight="1" spans="1:2">
      <c r="A359" s="277" t="s">
        <v>987</v>
      </c>
      <c r="B359" s="279">
        <v>833</v>
      </c>
    </row>
    <row r="360" ht="21" customHeight="1" spans="1:2">
      <c r="A360" s="276" t="s">
        <v>988</v>
      </c>
      <c r="B360" s="279">
        <v>2</v>
      </c>
    </row>
    <row r="361" ht="21" customHeight="1" spans="1:2">
      <c r="A361" s="277" t="s">
        <v>989</v>
      </c>
      <c r="B361" s="279">
        <v>2</v>
      </c>
    </row>
    <row r="362" ht="21" customHeight="1" spans="1:2">
      <c r="A362" s="276" t="s">
        <v>990</v>
      </c>
      <c r="B362" s="279">
        <v>25</v>
      </c>
    </row>
    <row r="363" ht="21" customHeight="1" spans="1:2">
      <c r="A363" s="277" t="s">
        <v>991</v>
      </c>
      <c r="B363" s="279">
        <v>25</v>
      </c>
    </row>
    <row r="364" ht="21" customHeight="1" spans="1:2">
      <c r="A364" s="276" t="s">
        <v>992</v>
      </c>
      <c r="B364" s="279">
        <v>11</v>
      </c>
    </row>
    <row r="365" ht="21" customHeight="1" spans="1:2">
      <c r="A365" s="277" t="s">
        <v>992</v>
      </c>
      <c r="B365" s="279">
        <v>11</v>
      </c>
    </row>
    <row r="366" ht="21" customHeight="1" spans="1:2">
      <c r="A366" s="276" t="s">
        <v>993</v>
      </c>
      <c r="B366" s="279">
        <v>37</v>
      </c>
    </row>
    <row r="367" ht="21" customHeight="1" spans="1:2">
      <c r="A367" s="277" t="s">
        <v>994</v>
      </c>
      <c r="B367" s="279">
        <v>37</v>
      </c>
    </row>
    <row r="368" ht="21" customHeight="1" spans="1:2">
      <c r="A368" s="276" t="s">
        <v>995</v>
      </c>
      <c r="B368" s="279">
        <v>317</v>
      </c>
    </row>
    <row r="369" ht="21" customHeight="1" spans="1:2">
      <c r="A369" s="277" t="s">
        <v>995</v>
      </c>
      <c r="B369" s="279">
        <v>317</v>
      </c>
    </row>
    <row r="370" s="266" customFormat="1" ht="21" customHeight="1" spans="1:2">
      <c r="A370" s="275" t="s">
        <v>996</v>
      </c>
      <c r="B370" s="279">
        <v>159191</v>
      </c>
    </row>
    <row r="371" ht="21" customHeight="1" spans="1:2">
      <c r="A371" s="276" t="s">
        <v>997</v>
      </c>
      <c r="B371" s="279">
        <v>27220</v>
      </c>
    </row>
    <row r="372" ht="21" customHeight="1" spans="1:2">
      <c r="A372" s="277" t="s">
        <v>715</v>
      </c>
      <c r="B372" s="279">
        <v>8602</v>
      </c>
    </row>
    <row r="373" ht="21" customHeight="1" spans="1:2">
      <c r="A373" s="281" t="s">
        <v>998</v>
      </c>
      <c r="B373" s="279">
        <v>7204</v>
      </c>
    </row>
    <row r="374" ht="21" customHeight="1" spans="1:2">
      <c r="A374" s="278" t="s">
        <v>999</v>
      </c>
      <c r="B374" s="279">
        <v>3381</v>
      </c>
    </row>
    <row r="375" ht="21" customHeight="1" spans="1:2">
      <c r="A375" s="277" t="s">
        <v>1000</v>
      </c>
      <c r="B375" s="279">
        <v>327</v>
      </c>
    </row>
    <row r="376" ht="21" customHeight="1" spans="1:2">
      <c r="A376" s="277" t="s">
        <v>1001</v>
      </c>
      <c r="B376" s="279">
        <v>3708</v>
      </c>
    </row>
    <row r="377" ht="21" customHeight="1" spans="1:2">
      <c r="A377" s="277" t="s">
        <v>1002</v>
      </c>
      <c r="B377" s="279">
        <v>3998</v>
      </c>
    </row>
    <row r="378" s="266" customFormat="1" ht="21" customHeight="1" spans="1:2">
      <c r="A378" s="276" t="s">
        <v>1003</v>
      </c>
      <c r="B378" s="279">
        <v>104915</v>
      </c>
    </row>
    <row r="379" s="266" customFormat="1" ht="21" customHeight="1" spans="1:2">
      <c r="A379" s="277" t="s">
        <v>1004</v>
      </c>
      <c r="B379" s="279">
        <v>104915</v>
      </c>
    </row>
    <row r="380" ht="21" customHeight="1" spans="1:2">
      <c r="A380" s="276" t="s">
        <v>1005</v>
      </c>
      <c r="B380" s="279">
        <v>25556</v>
      </c>
    </row>
    <row r="381" ht="21" customHeight="1" spans="1:2">
      <c r="A381" s="277" t="s">
        <v>1005</v>
      </c>
      <c r="B381" s="279">
        <v>25556</v>
      </c>
    </row>
    <row r="382" ht="21" customHeight="1" spans="1:2">
      <c r="A382" s="276" t="s">
        <v>1006</v>
      </c>
      <c r="B382" s="279">
        <v>1278</v>
      </c>
    </row>
    <row r="383" ht="21" customHeight="1" spans="1:2">
      <c r="A383" s="277" t="s">
        <v>1006</v>
      </c>
      <c r="B383" s="279">
        <v>1278</v>
      </c>
    </row>
    <row r="384" ht="21" customHeight="1" spans="1:2">
      <c r="A384" s="276" t="s">
        <v>1007</v>
      </c>
      <c r="B384" s="279">
        <v>222</v>
      </c>
    </row>
    <row r="385" ht="21" customHeight="1" spans="1:2">
      <c r="A385" s="278" t="s">
        <v>1008</v>
      </c>
      <c r="B385" s="279">
        <v>222</v>
      </c>
    </row>
    <row r="386" s="266" customFormat="1" ht="21" customHeight="1" spans="1:2">
      <c r="A386" s="275" t="s">
        <v>1009</v>
      </c>
      <c r="B386" s="279">
        <v>8189</v>
      </c>
    </row>
    <row r="387" ht="21" customHeight="1" spans="1:2">
      <c r="A387" s="276" t="s">
        <v>1010</v>
      </c>
      <c r="B387" s="279">
        <v>3320</v>
      </c>
    </row>
    <row r="388" ht="21" customHeight="1" spans="1:2">
      <c r="A388" s="277" t="s">
        <v>715</v>
      </c>
      <c r="B388" s="279">
        <v>940</v>
      </c>
    </row>
    <row r="389" ht="21" customHeight="1" spans="1:2">
      <c r="A389" s="277" t="s">
        <v>722</v>
      </c>
      <c r="B389" s="279">
        <v>433</v>
      </c>
    </row>
    <row r="390" ht="21" customHeight="1" spans="1:2">
      <c r="A390" s="277" t="s">
        <v>1011</v>
      </c>
      <c r="B390" s="279">
        <v>65</v>
      </c>
    </row>
    <row r="391" ht="21" customHeight="1" spans="1:2">
      <c r="A391" s="278" t="s">
        <v>1012</v>
      </c>
      <c r="B391" s="279">
        <v>481</v>
      </c>
    </row>
    <row r="392" ht="21" customHeight="1" spans="1:2">
      <c r="A392" s="277" t="s">
        <v>1013</v>
      </c>
      <c r="B392" s="279">
        <v>209</v>
      </c>
    </row>
    <row r="393" ht="21" customHeight="1" spans="1:2">
      <c r="A393" s="277" t="s">
        <v>1014</v>
      </c>
      <c r="B393" s="279">
        <v>42</v>
      </c>
    </row>
    <row r="394" ht="21" customHeight="1" spans="1:2">
      <c r="A394" s="277" t="s">
        <v>1015</v>
      </c>
      <c r="B394" s="279">
        <v>262</v>
      </c>
    </row>
    <row r="395" ht="21" customHeight="1" spans="1:2">
      <c r="A395" s="278" t="s">
        <v>1016</v>
      </c>
      <c r="B395" s="279">
        <v>5</v>
      </c>
    </row>
    <row r="396" ht="21" customHeight="1" spans="1:2">
      <c r="A396" s="277" t="s">
        <v>1017</v>
      </c>
      <c r="B396" s="279">
        <v>55</v>
      </c>
    </row>
    <row r="397" ht="21" customHeight="1" spans="1:2">
      <c r="A397" s="277" t="s">
        <v>1018</v>
      </c>
      <c r="B397" s="279">
        <v>22</v>
      </c>
    </row>
    <row r="398" ht="21" customHeight="1" spans="1:2">
      <c r="A398" s="277" t="s">
        <v>1019</v>
      </c>
      <c r="B398" s="279">
        <v>35</v>
      </c>
    </row>
    <row r="399" ht="21" customHeight="1" spans="1:2">
      <c r="A399" s="277" t="s">
        <v>1020</v>
      </c>
      <c r="B399" s="279">
        <v>664</v>
      </c>
    </row>
    <row r="400" ht="21" customHeight="1" spans="1:2">
      <c r="A400" s="278" t="s">
        <v>1021</v>
      </c>
      <c r="B400" s="279">
        <v>107</v>
      </c>
    </row>
    <row r="401" ht="21" customHeight="1" spans="1:2">
      <c r="A401" s="276" t="s">
        <v>1022</v>
      </c>
      <c r="B401" s="279">
        <v>2418</v>
      </c>
    </row>
    <row r="402" ht="21" customHeight="1" spans="1:2">
      <c r="A402" s="277" t="s">
        <v>1023</v>
      </c>
      <c r="B402" s="279">
        <v>260</v>
      </c>
    </row>
    <row r="403" ht="21" customHeight="1" spans="1:2">
      <c r="A403" s="277" t="s">
        <v>1024</v>
      </c>
      <c r="B403" s="279">
        <v>23</v>
      </c>
    </row>
    <row r="404" ht="21" customHeight="1" spans="1:2">
      <c r="A404" s="277" t="s">
        <v>1025</v>
      </c>
      <c r="B404" s="279">
        <v>15</v>
      </c>
    </row>
    <row r="405" ht="21" customHeight="1" spans="1:2">
      <c r="A405" s="278" t="s">
        <v>1026</v>
      </c>
      <c r="B405" s="279">
        <v>9</v>
      </c>
    </row>
    <row r="406" ht="21" customHeight="1" spans="1:2">
      <c r="A406" s="277" t="s">
        <v>1027</v>
      </c>
      <c r="B406" s="279">
        <v>2111</v>
      </c>
    </row>
    <row r="407" ht="21" customHeight="1" spans="1:2">
      <c r="A407" s="276" t="s">
        <v>1028</v>
      </c>
      <c r="B407" s="279">
        <v>630</v>
      </c>
    </row>
    <row r="408" ht="21" customHeight="1" spans="1:2">
      <c r="A408" s="277" t="s">
        <v>1029</v>
      </c>
      <c r="B408" s="279">
        <v>37</v>
      </c>
    </row>
    <row r="409" ht="21" customHeight="1" spans="1:2">
      <c r="A409" s="277" t="s">
        <v>1030</v>
      </c>
      <c r="B409" s="279">
        <v>187</v>
      </c>
    </row>
    <row r="410" ht="21" customHeight="1" spans="1:2">
      <c r="A410" s="277" t="s">
        <v>1031</v>
      </c>
      <c r="B410" s="279">
        <v>60</v>
      </c>
    </row>
    <row r="411" ht="21" customHeight="1" spans="1:2">
      <c r="A411" s="278" t="s">
        <v>1032</v>
      </c>
      <c r="B411" s="279">
        <v>346</v>
      </c>
    </row>
    <row r="412" s="266" customFormat="1" ht="21" customHeight="1" spans="1:2">
      <c r="A412" s="276" t="s">
        <v>1033</v>
      </c>
      <c r="B412" s="279">
        <v>1001</v>
      </c>
    </row>
    <row r="413" s="266" customFormat="1" ht="21" customHeight="1" spans="1:2">
      <c r="A413" s="277" t="s">
        <v>1034</v>
      </c>
      <c r="B413" s="279">
        <v>1000</v>
      </c>
    </row>
    <row r="414" s="266" customFormat="1" ht="21" customHeight="1" spans="1:2">
      <c r="A414" s="277" t="s">
        <v>1035</v>
      </c>
      <c r="B414" s="279">
        <v>1</v>
      </c>
    </row>
    <row r="415" ht="21" customHeight="1" spans="1:2">
      <c r="A415" s="276" t="s">
        <v>1036</v>
      </c>
      <c r="B415" s="279">
        <v>577</v>
      </c>
    </row>
    <row r="416" ht="21" customHeight="1" spans="1:2">
      <c r="A416" s="277" t="s">
        <v>1037</v>
      </c>
      <c r="B416" s="279">
        <v>577</v>
      </c>
    </row>
    <row r="417" ht="21" customHeight="1" spans="1:2">
      <c r="A417" s="276" t="s">
        <v>1038</v>
      </c>
      <c r="B417" s="279">
        <v>243</v>
      </c>
    </row>
    <row r="418" ht="21" customHeight="1" spans="1:2">
      <c r="A418" s="277" t="s">
        <v>1039</v>
      </c>
      <c r="B418" s="279">
        <v>243</v>
      </c>
    </row>
    <row r="419" s="266" customFormat="1" ht="21" customHeight="1" spans="1:2">
      <c r="A419" s="275" t="s">
        <v>1040</v>
      </c>
      <c r="B419" s="279">
        <v>6933</v>
      </c>
    </row>
    <row r="420" ht="21" customHeight="1" spans="1:2">
      <c r="A420" s="276" t="s">
        <v>1041</v>
      </c>
      <c r="B420" s="279">
        <v>5023</v>
      </c>
    </row>
    <row r="421" ht="21" customHeight="1" spans="1:2">
      <c r="A421" s="278" t="s">
        <v>777</v>
      </c>
      <c r="B421" s="279">
        <v>888</v>
      </c>
    </row>
    <row r="422" ht="21" customHeight="1" spans="1:2">
      <c r="A422" s="277" t="s">
        <v>716</v>
      </c>
      <c r="B422" s="279">
        <v>211</v>
      </c>
    </row>
    <row r="423" ht="21" customHeight="1" spans="1:2">
      <c r="A423" s="277" t="s">
        <v>1042</v>
      </c>
      <c r="B423" s="279">
        <v>2394</v>
      </c>
    </row>
    <row r="424" ht="21" customHeight="1" spans="1:2">
      <c r="A424" s="277" t="s">
        <v>1043</v>
      </c>
      <c r="B424" s="279">
        <v>202</v>
      </c>
    </row>
    <row r="425" ht="21" customHeight="1" spans="1:2">
      <c r="A425" s="277" t="s">
        <v>1044</v>
      </c>
      <c r="B425" s="279">
        <v>949</v>
      </c>
    </row>
    <row r="426" ht="21" customHeight="1" spans="1:2">
      <c r="A426" s="281" t="s">
        <v>1045</v>
      </c>
      <c r="B426" s="279">
        <v>134</v>
      </c>
    </row>
    <row r="427" ht="21" customHeight="1" spans="1:2">
      <c r="A427" s="278" t="s">
        <v>1046</v>
      </c>
      <c r="B427" s="279">
        <v>209</v>
      </c>
    </row>
    <row r="428" ht="21" customHeight="1" spans="1:2">
      <c r="A428" s="277" t="s">
        <v>1047</v>
      </c>
      <c r="B428" s="279">
        <v>36</v>
      </c>
    </row>
    <row r="429" ht="21" customHeight="1" spans="1:2">
      <c r="A429" s="276" t="s">
        <v>1048</v>
      </c>
      <c r="B429" s="279">
        <v>28</v>
      </c>
    </row>
    <row r="430" ht="21" customHeight="1" spans="1:2">
      <c r="A430" s="277" t="s">
        <v>1049</v>
      </c>
      <c r="B430" s="279">
        <v>28</v>
      </c>
    </row>
    <row r="431" ht="21" customHeight="1" spans="1:2">
      <c r="A431" s="276" t="s">
        <v>1050</v>
      </c>
      <c r="B431" s="279">
        <v>1882</v>
      </c>
    </row>
    <row r="432" ht="21" customHeight="1" spans="1:2">
      <c r="A432" s="277" t="s">
        <v>1051</v>
      </c>
      <c r="B432" s="279">
        <v>1882</v>
      </c>
    </row>
    <row r="433" s="266" customFormat="1" ht="21" customHeight="1" spans="1:2">
      <c r="A433" s="275" t="s">
        <v>1052</v>
      </c>
      <c r="B433" s="279">
        <v>33881</v>
      </c>
    </row>
    <row r="434" ht="21" customHeight="1" spans="1:2">
      <c r="A434" s="276" t="s">
        <v>1053</v>
      </c>
      <c r="B434" s="279">
        <v>11126</v>
      </c>
    </row>
    <row r="435" ht="21" customHeight="1" spans="1:2">
      <c r="A435" s="277" t="s">
        <v>715</v>
      </c>
      <c r="B435" s="279">
        <v>426</v>
      </c>
    </row>
    <row r="436" ht="21" customHeight="1" spans="1:2">
      <c r="A436" s="277" t="s">
        <v>716</v>
      </c>
      <c r="B436" s="279">
        <v>424</v>
      </c>
    </row>
    <row r="437" ht="21" customHeight="1" spans="1:2">
      <c r="A437" s="277" t="s">
        <v>1054</v>
      </c>
      <c r="B437" s="279">
        <v>1274</v>
      </c>
    </row>
    <row r="438" ht="21" customHeight="1" spans="1:2">
      <c r="A438" s="277" t="s">
        <v>1055</v>
      </c>
      <c r="B438" s="279">
        <v>360</v>
      </c>
    </row>
    <row r="439" ht="21" customHeight="1" spans="1:2">
      <c r="A439" s="277" t="s">
        <v>722</v>
      </c>
      <c r="B439" s="279">
        <v>288</v>
      </c>
    </row>
    <row r="440" ht="21" customHeight="1" spans="1:2">
      <c r="A440" s="277" t="s">
        <v>1056</v>
      </c>
      <c r="B440" s="279">
        <v>8354</v>
      </c>
    </row>
    <row r="441" ht="21" customHeight="1" spans="1:2">
      <c r="A441" s="276" t="s">
        <v>1057</v>
      </c>
      <c r="B441" s="279">
        <v>1035</v>
      </c>
    </row>
    <row r="442" ht="21" customHeight="1" spans="1:2">
      <c r="A442" s="277" t="s">
        <v>715</v>
      </c>
      <c r="B442" s="279">
        <v>544</v>
      </c>
    </row>
    <row r="443" ht="21" customHeight="1" spans="1:2">
      <c r="A443" s="278" t="s">
        <v>716</v>
      </c>
      <c r="B443" s="279">
        <v>464</v>
      </c>
    </row>
    <row r="444" ht="21" customHeight="1" spans="1:2">
      <c r="A444" s="277" t="s">
        <v>1058</v>
      </c>
      <c r="B444" s="279">
        <v>27</v>
      </c>
    </row>
    <row r="445" ht="21" customHeight="1" spans="1:2">
      <c r="A445" s="276" t="s">
        <v>1059</v>
      </c>
      <c r="B445" s="279">
        <v>21720</v>
      </c>
    </row>
    <row r="446" ht="21" customHeight="1" spans="1:2">
      <c r="A446" s="277" t="s">
        <v>1060</v>
      </c>
      <c r="B446" s="279">
        <v>21600</v>
      </c>
    </row>
    <row r="447" ht="21" customHeight="1" spans="1:2">
      <c r="A447" s="277" t="s">
        <v>1061</v>
      </c>
      <c r="B447" s="279">
        <v>120</v>
      </c>
    </row>
    <row r="448" s="266" customFormat="1" ht="21" customHeight="1" spans="1:2">
      <c r="A448" s="275" t="s">
        <v>1062</v>
      </c>
      <c r="B448" s="279">
        <v>5820</v>
      </c>
    </row>
    <row r="449" ht="21" customHeight="1" spans="1:2">
      <c r="A449" s="276" t="s">
        <v>1063</v>
      </c>
      <c r="B449" s="279">
        <v>3550</v>
      </c>
    </row>
    <row r="450" ht="21" customHeight="1" spans="1:2">
      <c r="A450" s="277" t="s">
        <v>715</v>
      </c>
      <c r="B450" s="279">
        <v>251</v>
      </c>
    </row>
    <row r="451" ht="21" customHeight="1" spans="1:2">
      <c r="A451" s="278" t="s">
        <v>725</v>
      </c>
      <c r="B451" s="279">
        <v>40</v>
      </c>
    </row>
    <row r="452" ht="21" customHeight="1" spans="1:2">
      <c r="A452" s="277" t="s">
        <v>1064</v>
      </c>
      <c r="B452" s="279">
        <v>3259</v>
      </c>
    </row>
    <row r="453" ht="21" customHeight="1" spans="1:2">
      <c r="A453" s="276" t="s">
        <v>1065</v>
      </c>
      <c r="B453" s="279">
        <v>2270</v>
      </c>
    </row>
    <row r="454" ht="21" customHeight="1" spans="1:2">
      <c r="A454" s="277" t="s">
        <v>1066</v>
      </c>
      <c r="B454" s="279">
        <v>2270</v>
      </c>
    </row>
    <row r="455" s="266" customFormat="1" ht="21" customHeight="1" spans="1:2">
      <c r="A455" s="275" t="s">
        <v>1067</v>
      </c>
      <c r="B455" s="279">
        <v>21700</v>
      </c>
    </row>
    <row r="456" ht="21" customHeight="1" spans="1:2">
      <c r="A456" s="276" t="s">
        <v>1068</v>
      </c>
      <c r="B456" s="279">
        <v>1000</v>
      </c>
    </row>
    <row r="457" ht="21" customHeight="1" spans="1:2">
      <c r="A457" s="277" t="s">
        <v>1069</v>
      </c>
      <c r="B457" s="279">
        <v>1000</v>
      </c>
    </row>
    <row r="458" ht="21" customHeight="1" spans="1:2">
      <c r="A458" s="276" t="s">
        <v>1070</v>
      </c>
      <c r="B458" s="279">
        <v>20700</v>
      </c>
    </row>
    <row r="459" ht="21" customHeight="1" spans="1:2">
      <c r="A459" s="277" t="s">
        <v>1071</v>
      </c>
      <c r="B459" s="279">
        <v>20700</v>
      </c>
    </row>
    <row r="460" s="266" customFormat="1" ht="21" customHeight="1" spans="1:2">
      <c r="A460" s="275" t="s">
        <v>1072</v>
      </c>
      <c r="B460" s="279">
        <v>0</v>
      </c>
    </row>
    <row r="461" s="266" customFormat="1" ht="21" customHeight="1" spans="1:2">
      <c r="A461" s="275" t="s">
        <v>1073</v>
      </c>
      <c r="B461" s="279">
        <v>8627</v>
      </c>
    </row>
    <row r="462" ht="21" customHeight="1" spans="1:2">
      <c r="A462" s="276" t="s">
        <v>1074</v>
      </c>
      <c r="B462" s="279">
        <v>7416</v>
      </c>
    </row>
    <row r="463" ht="21" customHeight="1" spans="1:2">
      <c r="A463" s="278" t="s">
        <v>1075</v>
      </c>
      <c r="B463" s="279">
        <v>20</v>
      </c>
    </row>
    <row r="464" ht="21" customHeight="1" spans="1:2">
      <c r="A464" s="277" t="s">
        <v>722</v>
      </c>
      <c r="B464" s="279">
        <v>709</v>
      </c>
    </row>
    <row r="465" ht="21" customHeight="1" spans="1:2">
      <c r="A465" s="277" t="s">
        <v>1076</v>
      </c>
      <c r="B465" s="279">
        <v>6687</v>
      </c>
    </row>
    <row r="466" ht="21" customHeight="1" spans="1:2">
      <c r="A466" s="276" t="s">
        <v>1077</v>
      </c>
      <c r="B466" s="279">
        <v>1211</v>
      </c>
    </row>
    <row r="467" ht="21" customHeight="1" spans="1:2">
      <c r="A467" s="277" t="s">
        <v>1077</v>
      </c>
      <c r="B467" s="279">
        <v>1211</v>
      </c>
    </row>
    <row r="468" s="266" customFormat="1" ht="21" customHeight="1" spans="1:2">
      <c r="A468" s="275" t="s">
        <v>1078</v>
      </c>
      <c r="B468" s="279">
        <v>35734</v>
      </c>
    </row>
    <row r="469" ht="21" customHeight="1" spans="1:2">
      <c r="A469" s="276" t="s">
        <v>1079</v>
      </c>
      <c r="B469" s="279">
        <v>21196</v>
      </c>
    </row>
    <row r="470" ht="21" customHeight="1" spans="1:2">
      <c r="A470" s="277" t="s">
        <v>1080</v>
      </c>
      <c r="B470" s="279">
        <v>1126</v>
      </c>
    </row>
    <row r="471" ht="21" customHeight="1" spans="1:2">
      <c r="A471" s="277" t="s">
        <v>1081</v>
      </c>
      <c r="B471" s="279">
        <v>1900</v>
      </c>
    </row>
    <row r="472" ht="21" customHeight="1" spans="1:2">
      <c r="A472" s="277" t="s">
        <v>1082</v>
      </c>
      <c r="B472" s="279">
        <v>130</v>
      </c>
    </row>
    <row r="473" ht="21" customHeight="1" spans="1:2">
      <c r="A473" s="277" t="s">
        <v>1083</v>
      </c>
      <c r="B473" s="279">
        <v>355</v>
      </c>
    </row>
    <row r="474" ht="21" customHeight="1" spans="1:2">
      <c r="A474" s="277" t="s">
        <v>1084</v>
      </c>
      <c r="B474" s="279">
        <v>2439</v>
      </c>
    </row>
    <row r="475" ht="21" customHeight="1" spans="1:2">
      <c r="A475" s="277" t="s">
        <v>1085</v>
      </c>
      <c r="B475" s="279">
        <v>11951</v>
      </c>
    </row>
    <row r="476" ht="21" customHeight="1" spans="1:2">
      <c r="A476" s="278" t="s">
        <v>1086</v>
      </c>
      <c r="B476" s="279">
        <v>3295</v>
      </c>
    </row>
    <row r="477" ht="21" customHeight="1" spans="1:2">
      <c r="A477" s="276" t="s">
        <v>1087</v>
      </c>
      <c r="B477" s="279">
        <v>13607</v>
      </c>
    </row>
    <row r="478" ht="21" customHeight="1" spans="1:2">
      <c r="A478" s="277" t="s">
        <v>1088</v>
      </c>
      <c r="B478" s="279">
        <v>11870</v>
      </c>
    </row>
    <row r="479" ht="21" customHeight="1" spans="1:2">
      <c r="A479" s="277" t="s">
        <v>1089</v>
      </c>
      <c r="B479" s="279">
        <v>1737</v>
      </c>
    </row>
    <row r="480" ht="21" customHeight="1" spans="1:2">
      <c r="A480" s="276" t="s">
        <v>1090</v>
      </c>
      <c r="B480" s="279">
        <v>931</v>
      </c>
    </row>
    <row r="481" ht="21" customHeight="1" spans="1:2">
      <c r="A481" s="277" t="s">
        <v>1091</v>
      </c>
      <c r="B481" s="279">
        <v>391</v>
      </c>
    </row>
    <row r="482" ht="21" customHeight="1" spans="1:2">
      <c r="A482" s="277" t="s">
        <v>1092</v>
      </c>
      <c r="B482" s="279">
        <v>540</v>
      </c>
    </row>
    <row r="483" s="266" customFormat="1" ht="21" customHeight="1" spans="1:2">
      <c r="A483" s="275" t="s">
        <v>1093</v>
      </c>
      <c r="B483" s="279">
        <v>2</v>
      </c>
    </row>
    <row r="484" ht="21" customHeight="1" spans="1:2">
      <c r="A484" s="276" t="s">
        <v>1094</v>
      </c>
      <c r="B484" s="279">
        <v>2</v>
      </c>
    </row>
    <row r="485" ht="21" customHeight="1" spans="1:2">
      <c r="A485" s="277" t="s">
        <v>1095</v>
      </c>
      <c r="B485" s="279">
        <v>2</v>
      </c>
    </row>
    <row r="486" s="266" customFormat="1" ht="21" customHeight="1" spans="1:2">
      <c r="A486" s="275" t="s">
        <v>1096</v>
      </c>
      <c r="B486" s="279">
        <v>12793</v>
      </c>
    </row>
    <row r="487" ht="21" customHeight="1" spans="1:2">
      <c r="A487" s="276" t="s">
        <v>1097</v>
      </c>
      <c r="B487" s="279">
        <v>2061</v>
      </c>
    </row>
    <row r="488" ht="21" customHeight="1" spans="1:2">
      <c r="A488" s="277" t="s">
        <v>715</v>
      </c>
      <c r="B488" s="279">
        <v>738</v>
      </c>
    </row>
    <row r="489" ht="21" customHeight="1" spans="1:2">
      <c r="A489" s="278" t="s">
        <v>725</v>
      </c>
      <c r="B489" s="279">
        <v>497</v>
      </c>
    </row>
    <row r="490" ht="21" customHeight="1" spans="1:2">
      <c r="A490" s="277" t="s">
        <v>1098</v>
      </c>
      <c r="B490" s="279">
        <v>20</v>
      </c>
    </row>
    <row r="491" ht="21" customHeight="1" spans="1:2">
      <c r="A491" s="277" t="s">
        <v>1099</v>
      </c>
      <c r="B491" s="279">
        <v>15</v>
      </c>
    </row>
    <row r="492" ht="21" customHeight="1" spans="1:2">
      <c r="A492" s="278" t="s">
        <v>1100</v>
      </c>
      <c r="B492" s="279">
        <v>335</v>
      </c>
    </row>
    <row r="493" ht="21" customHeight="1" spans="1:2">
      <c r="A493" s="277" t="s">
        <v>1101</v>
      </c>
      <c r="B493" s="279">
        <v>316</v>
      </c>
    </row>
    <row r="494" ht="21" customHeight="1" spans="1:2">
      <c r="A494" s="277" t="s">
        <v>722</v>
      </c>
      <c r="B494" s="279">
        <v>140</v>
      </c>
    </row>
    <row r="495" ht="21" customHeight="1" spans="1:2">
      <c r="A495" s="276" t="s">
        <v>1102</v>
      </c>
      <c r="B495" s="279">
        <v>10355</v>
      </c>
    </row>
    <row r="496" ht="21" customHeight="1" spans="1:2">
      <c r="A496" s="278" t="s">
        <v>777</v>
      </c>
      <c r="B496" s="279">
        <v>5405</v>
      </c>
    </row>
    <row r="497" ht="21" customHeight="1" spans="1:2">
      <c r="A497" s="277" t="s">
        <v>1103</v>
      </c>
      <c r="B497" s="279">
        <v>4950</v>
      </c>
    </row>
    <row r="498" ht="21" customHeight="1" spans="1:2">
      <c r="A498" s="276" t="s">
        <v>1104</v>
      </c>
      <c r="B498" s="279">
        <v>127</v>
      </c>
    </row>
    <row r="499" ht="21" customHeight="1" spans="1:2">
      <c r="A499" s="277" t="s">
        <v>1105</v>
      </c>
      <c r="B499" s="279">
        <v>118</v>
      </c>
    </row>
    <row r="500" ht="21" customHeight="1" spans="1:2">
      <c r="A500" s="277" t="s">
        <v>1106</v>
      </c>
      <c r="B500" s="279">
        <v>9</v>
      </c>
    </row>
    <row r="501" ht="21" customHeight="1" spans="1:2">
      <c r="A501" s="276" t="s">
        <v>1107</v>
      </c>
      <c r="B501" s="279">
        <v>50</v>
      </c>
    </row>
    <row r="502" ht="21" customHeight="1" spans="1:2">
      <c r="A502" s="277" t="s">
        <v>1108</v>
      </c>
      <c r="B502" s="279">
        <v>50</v>
      </c>
    </row>
    <row r="503" ht="21" customHeight="1" spans="1:2">
      <c r="A503" s="276" t="s">
        <v>1109</v>
      </c>
      <c r="B503" s="279">
        <v>200</v>
      </c>
    </row>
    <row r="504" ht="21" customHeight="1" spans="1:2">
      <c r="A504" s="277" t="s">
        <v>1110</v>
      </c>
      <c r="B504" s="279">
        <v>200</v>
      </c>
    </row>
    <row r="505" s="266" customFormat="1" ht="21" customHeight="1" spans="1:2">
      <c r="A505" s="275" t="s">
        <v>1111</v>
      </c>
      <c r="B505" s="279">
        <v>20000</v>
      </c>
    </row>
    <row r="506" s="266" customFormat="1" ht="21" customHeight="1" spans="1:2">
      <c r="A506" s="275" t="s">
        <v>1112</v>
      </c>
      <c r="B506" s="279">
        <v>11100</v>
      </c>
    </row>
    <row r="507" ht="21" customHeight="1" spans="1:2">
      <c r="A507" s="276" t="s">
        <v>1113</v>
      </c>
      <c r="B507" s="279">
        <v>1000</v>
      </c>
    </row>
    <row r="508" ht="21" customHeight="1" spans="1:2">
      <c r="A508" s="277" t="s">
        <v>1113</v>
      </c>
      <c r="B508" s="279">
        <v>1000</v>
      </c>
    </row>
    <row r="509" ht="21" customHeight="1" spans="1:2">
      <c r="A509" s="276" t="s">
        <v>1112</v>
      </c>
      <c r="B509" s="279">
        <v>10100</v>
      </c>
    </row>
    <row r="510" ht="21" customHeight="1" spans="1:2">
      <c r="A510" s="277" t="s">
        <v>1112</v>
      </c>
      <c r="B510" s="279">
        <v>10100</v>
      </c>
    </row>
    <row r="511" s="266" customFormat="1" ht="21" customHeight="1" spans="1:2">
      <c r="A511" s="275" t="s">
        <v>1114</v>
      </c>
      <c r="B511" s="279">
        <v>39000</v>
      </c>
    </row>
    <row r="512" ht="21" customHeight="1" spans="1:2">
      <c r="A512" s="276" t="s">
        <v>1115</v>
      </c>
      <c r="B512" s="279">
        <v>39000</v>
      </c>
    </row>
    <row r="513" ht="21" customHeight="1" spans="1:2">
      <c r="A513" s="277" t="s">
        <v>1116</v>
      </c>
      <c r="B513" s="279">
        <v>39000</v>
      </c>
    </row>
    <row r="514" s="266" customFormat="1" ht="21" customHeight="1" spans="1:2">
      <c r="A514" s="275" t="s">
        <v>1117</v>
      </c>
      <c r="B514" s="279">
        <v>2</v>
      </c>
    </row>
    <row r="515" ht="21" customHeight="1" spans="1:2">
      <c r="A515" s="283" t="s">
        <v>1118</v>
      </c>
      <c r="B515" s="284">
        <v>2</v>
      </c>
    </row>
    <row r="516" ht="25.5" customHeight="1" spans="1:2">
      <c r="A516" s="285" t="s">
        <v>1119</v>
      </c>
      <c r="B516" s="285"/>
    </row>
  </sheetData>
  <mergeCells count="4">
    <mergeCell ref="A1:B1"/>
    <mergeCell ref="A2:B2"/>
    <mergeCell ref="A3:B3"/>
    <mergeCell ref="A516:B516"/>
  </mergeCells>
  <printOptions horizontalCentered="1"/>
  <pageMargins left="0.235416666666667" right="0.235416666666667" top="0.511805555555556" bottom="0.590277777777778" header="0.786805555555556" footer="0.235416666666667"/>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3"/>
  <sheetViews>
    <sheetView showZeros="0" topLeftCell="A10" workbookViewId="0">
      <selection activeCell="G25" sqref="G25"/>
    </sheetView>
  </sheetViews>
  <sheetFormatPr defaultColWidth="9" defaultRowHeight="12.75" outlineLevelCol="3"/>
  <cols>
    <col min="1" max="1" width="37" style="238" customWidth="1"/>
    <col min="2" max="4" width="18.125" style="239" customWidth="1"/>
    <col min="5" max="5" width="16.5" style="238" customWidth="1"/>
    <col min="6" max="16384" width="9" style="238"/>
  </cols>
  <sheetData>
    <row r="1" ht="20.25" customHeight="1" spans="1:4">
      <c r="A1" s="111" t="s">
        <v>1120</v>
      </c>
      <c r="B1" s="111"/>
      <c r="C1" s="111"/>
      <c r="D1" s="111"/>
    </row>
    <row r="2" ht="29.25" customHeight="1" spans="1:4">
      <c r="A2" s="112" t="s">
        <v>711</v>
      </c>
      <c r="B2" s="112"/>
      <c r="C2" s="112"/>
      <c r="D2" s="112"/>
    </row>
    <row r="3" ht="18" customHeight="1" spans="1:4">
      <c r="A3" s="240" t="s">
        <v>1121</v>
      </c>
      <c r="B3" s="240"/>
      <c r="C3" s="240"/>
      <c r="D3" s="240"/>
    </row>
    <row r="4" ht="21" customHeight="1" spans="1:4">
      <c r="A4" s="241"/>
      <c r="B4" s="241"/>
      <c r="C4" s="241"/>
      <c r="D4" s="242" t="s">
        <v>38</v>
      </c>
    </row>
    <row r="5" s="237" customFormat="1" ht="24" customHeight="1" spans="1:4">
      <c r="A5" s="243" t="s">
        <v>1122</v>
      </c>
      <c r="B5" s="244" t="s">
        <v>1123</v>
      </c>
      <c r="C5" s="244"/>
      <c r="D5" s="245"/>
    </row>
    <row r="6" s="237" customFormat="1" ht="24" customHeight="1" spans="1:4">
      <c r="A6" s="246"/>
      <c r="B6" s="247" t="s">
        <v>1124</v>
      </c>
      <c r="C6" s="247" t="s">
        <v>1125</v>
      </c>
      <c r="D6" s="248" t="s">
        <v>1126</v>
      </c>
    </row>
    <row r="7" ht="24" customHeight="1" spans="1:4">
      <c r="A7" s="249" t="s">
        <v>1127</v>
      </c>
      <c r="B7" s="250">
        <f>C7+D7</f>
        <v>971349</v>
      </c>
      <c r="C7" s="250">
        <f>SUM(C8:C32)</f>
        <v>241819</v>
      </c>
      <c r="D7" s="251">
        <f>SUM(D8:D32)</f>
        <v>729530</v>
      </c>
    </row>
    <row r="8" ht="20.1" customHeight="1" spans="1:4">
      <c r="A8" s="252" t="s">
        <v>713</v>
      </c>
      <c r="B8" s="253">
        <v>73163</v>
      </c>
      <c r="C8" s="253">
        <v>17420</v>
      </c>
      <c r="D8" s="254">
        <v>55743</v>
      </c>
    </row>
    <row r="9" ht="20.1" customHeight="1" spans="1:4">
      <c r="A9" s="252" t="s">
        <v>790</v>
      </c>
      <c r="B9" s="253"/>
      <c r="C9" s="255"/>
      <c r="D9" s="254"/>
    </row>
    <row r="10" ht="20.1" customHeight="1" spans="1:4">
      <c r="A10" s="252" t="s">
        <v>791</v>
      </c>
      <c r="B10" s="253">
        <v>861</v>
      </c>
      <c r="C10" s="255"/>
      <c r="D10" s="254">
        <v>861</v>
      </c>
    </row>
    <row r="11" ht="20.1" customHeight="1" spans="1:4">
      <c r="A11" s="252" t="s">
        <v>797</v>
      </c>
      <c r="B11" s="253">
        <v>91496</v>
      </c>
      <c r="C11" s="253">
        <v>48983</v>
      </c>
      <c r="D11" s="254">
        <v>42513</v>
      </c>
    </row>
    <row r="12" ht="20.1" customHeight="1" spans="1:4">
      <c r="A12" s="252" t="s">
        <v>816</v>
      </c>
      <c r="B12" s="253">
        <v>225091</v>
      </c>
      <c r="C12" s="253">
        <v>75023</v>
      </c>
      <c r="D12" s="254">
        <v>150068</v>
      </c>
    </row>
    <row r="13" ht="20.1" customHeight="1" spans="1:4">
      <c r="A13" s="252" t="s">
        <v>839</v>
      </c>
      <c r="B13" s="253">
        <v>36492</v>
      </c>
      <c r="C13" s="253">
        <v>322</v>
      </c>
      <c r="D13" s="254">
        <v>36170</v>
      </c>
    </row>
    <row r="14" ht="20.1" customHeight="1" spans="1:4">
      <c r="A14" s="256" t="s">
        <v>852</v>
      </c>
      <c r="B14" s="257">
        <v>11565</v>
      </c>
      <c r="C14" s="257">
        <v>2347</v>
      </c>
      <c r="D14" s="258">
        <v>9218</v>
      </c>
    </row>
    <row r="15" ht="20.1" customHeight="1" spans="1:4">
      <c r="A15" s="256" t="s">
        <v>876</v>
      </c>
      <c r="B15" s="257">
        <v>104255</v>
      </c>
      <c r="C15" s="257">
        <v>41782</v>
      </c>
      <c r="D15" s="258">
        <v>62473</v>
      </c>
    </row>
    <row r="16" ht="20.1" customHeight="1" spans="1:4">
      <c r="A16" s="256" t="s">
        <v>1128</v>
      </c>
      <c r="B16" s="257">
        <v>59978</v>
      </c>
      <c r="C16" s="257">
        <v>19573</v>
      </c>
      <c r="D16" s="258">
        <v>40405</v>
      </c>
    </row>
    <row r="17" ht="20.1" customHeight="1" spans="1:4">
      <c r="A17" s="256" t="s">
        <v>974</v>
      </c>
      <c r="B17" s="257">
        <v>5476</v>
      </c>
      <c r="C17" s="257">
        <v>1410</v>
      </c>
      <c r="D17" s="258">
        <v>4066</v>
      </c>
    </row>
    <row r="18" ht="20.1" customHeight="1" spans="1:4">
      <c r="A18" s="256" t="s">
        <v>996</v>
      </c>
      <c r="B18" s="257">
        <v>159191</v>
      </c>
      <c r="C18" s="257">
        <v>13338</v>
      </c>
      <c r="D18" s="258">
        <v>145853</v>
      </c>
    </row>
    <row r="19" ht="20.1" customHeight="1" spans="1:4">
      <c r="A19" s="256" t="s">
        <v>1009</v>
      </c>
      <c r="B19" s="257">
        <v>8189</v>
      </c>
      <c r="C19" s="257">
        <v>1185</v>
      </c>
      <c r="D19" s="258">
        <v>7004</v>
      </c>
    </row>
    <row r="20" ht="20.1" customHeight="1" spans="1:4">
      <c r="A20" s="256" t="s">
        <v>1040</v>
      </c>
      <c r="B20" s="257">
        <v>6933</v>
      </c>
      <c r="C20" s="257">
        <v>979</v>
      </c>
      <c r="D20" s="258">
        <v>5954</v>
      </c>
    </row>
    <row r="21" ht="20.1" customHeight="1" spans="1:4">
      <c r="A21" s="256" t="s">
        <v>1052</v>
      </c>
      <c r="B21" s="257">
        <v>33881</v>
      </c>
      <c r="C21" s="257">
        <v>1231</v>
      </c>
      <c r="D21" s="258">
        <v>32650</v>
      </c>
    </row>
    <row r="22" ht="20.1" customHeight="1" spans="1:4">
      <c r="A22" s="256" t="s">
        <v>1062</v>
      </c>
      <c r="B22" s="257">
        <v>5820</v>
      </c>
      <c r="C22" s="257">
        <v>251</v>
      </c>
      <c r="D22" s="258">
        <v>5569</v>
      </c>
    </row>
    <row r="23" ht="20.1" customHeight="1" spans="1:4">
      <c r="A23" s="256" t="s">
        <v>1067</v>
      </c>
      <c r="B23" s="257">
        <v>21700</v>
      </c>
      <c r="C23" s="257"/>
      <c r="D23" s="258">
        <v>21700</v>
      </c>
    </row>
    <row r="24" ht="20.1" customHeight="1" spans="1:4">
      <c r="A24" s="256" t="s">
        <v>1072</v>
      </c>
      <c r="B24" s="257"/>
      <c r="C24" s="257"/>
      <c r="D24" s="258"/>
    </row>
    <row r="25" ht="20.1" customHeight="1" spans="1:4">
      <c r="A25" s="256" t="s">
        <v>1129</v>
      </c>
      <c r="B25" s="257">
        <v>8627</v>
      </c>
      <c r="C25" s="257">
        <v>709</v>
      </c>
      <c r="D25" s="259">
        <v>7918</v>
      </c>
    </row>
    <row r="26" ht="20.1" customHeight="1" spans="1:4">
      <c r="A26" s="256" t="s">
        <v>1078</v>
      </c>
      <c r="B26" s="257">
        <v>35734</v>
      </c>
      <c r="C26" s="257">
        <v>13607</v>
      </c>
      <c r="D26" s="259">
        <v>22127</v>
      </c>
    </row>
    <row r="27" ht="20.1" customHeight="1" spans="1:4">
      <c r="A27" s="256" t="s">
        <v>1093</v>
      </c>
      <c r="B27" s="257">
        <v>2</v>
      </c>
      <c r="C27" s="257"/>
      <c r="D27" s="259">
        <v>2</v>
      </c>
    </row>
    <row r="28" ht="20.1" customHeight="1" spans="1:4">
      <c r="A28" s="256" t="s">
        <v>1096</v>
      </c>
      <c r="B28" s="257">
        <v>12793</v>
      </c>
      <c r="C28" s="257">
        <v>3659</v>
      </c>
      <c r="D28" s="259">
        <v>9134</v>
      </c>
    </row>
    <row r="29" ht="20.1" customHeight="1" spans="1:4">
      <c r="A29" s="256" t="s">
        <v>1111</v>
      </c>
      <c r="B29" s="257">
        <v>20000</v>
      </c>
      <c r="C29" s="257"/>
      <c r="D29" s="259">
        <v>20000</v>
      </c>
    </row>
    <row r="30" ht="20.1" customHeight="1" spans="1:4">
      <c r="A30" s="256" t="s">
        <v>1112</v>
      </c>
      <c r="B30" s="257">
        <v>11100</v>
      </c>
      <c r="C30" s="257"/>
      <c r="D30" s="259">
        <v>11100</v>
      </c>
    </row>
    <row r="31" ht="20.1" customHeight="1" spans="1:4">
      <c r="A31" s="256" t="s">
        <v>1114</v>
      </c>
      <c r="B31" s="257">
        <v>39000</v>
      </c>
      <c r="C31" s="257"/>
      <c r="D31" s="259">
        <v>39000</v>
      </c>
    </row>
    <row r="32" ht="20.1" customHeight="1" spans="1:4">
      <c r="A32" s="260" t="s">
        <v>1117</v>
      </c>
      <c r="B32" s="261">
        <v>2</v>
      </c>
      <c r="C32" s="261"/>
      <c r="D32" s="262">
        <v>2</v>
      </c>
    </row>
    <row r="33" ht="52.5" customHeight="1" spans="1:4">
      <c r="A33" s="263" t="s">
        <v>1130</v>
      </c>
      <c r="B33" s="264"/>
      <c r="C33" s="264"/>
      <c r="D33" s="264"/>
    </row>
  </sheetData>
  <mergeCells count="7">
    <mergeCell ref="A1:D1"/>
    <mergeCell ref="A2:D2"/>
    <mergeCell ref="A3:D3"/>
    <mergeCell ref="A4:C4"/>
    <mergeCell ref="B5:D5"/>
    <mergeCell ref="A33:D33"/>
    <mergeCell ref="A5:A6"/>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40"/>
  <sheetViews>
    <sheetView topLeftCell="A17" workbookViewId="0">
      <selection activeCell="B41" sqref="B41"/>
    </sheetView>
  </sheetViews>
  <sheetFormatPr defaultColWidth="21.5" defaultRowHeight="21.95" customHeight="1" outlineLevelCol="1"/>
  <cols>
    <col min="1" max="1" width="52.25" style="222" customWidth="1"/>
    <col min="2" max="2" width="32.5" style="222" customWidth="1"/>
    <col min="3" max="256" width="21.5" style="222"/>
    <col min="257" max="257" width="52.25" style="222" customWidth="1"/>
    <col min="258" max="258" width="32.5" style="222" customWidth="1"/>
    <col min="259" max="512" width="21.5" style="222"/>
    <col min="513" max="513" width="52.25" style="222" customWidth="1"/>
    <col min="514" max="514" width="32.5" style="222" customWidth="1"/>
    <col min="515" max="768" width="21.5" style="222"/>
    <col min="769" max="769" width="52.25" style="222" customWidth="1"/>
    <col min="770" max="770" width="32.5" style="222" customWidth="1"/>
    <col min="771" max="1024" width="21.5" style="222"/>
    <col min="1025" max="1025" width="52.25" style="222" customWidth="1"/>
    <col min="1026" max="1026" width="32.5" style="222" customWidth="1"/>
    <col min="1027" max="1280" width="21.5" style="222"/>
    <col min="1281" max="1281" width="52.25" style="222" customWidth="1"/>
    <col min="1282" max="1282" width="32.5" style="222" customWidth="1"/>
    <col min="1283" max="1536" width="21.5" style="222"/>
    <col min="1537" max="1537" width="52.25" style="222" customWidth="1"/>
    <col min="1538" max="1538" width="32.5" style="222" customWidth="1"/>
    <col min="1539" max="1792" width="21.5" style="222"/>
    <col min="1793" max="1793" width="52.25" style="222" customWidth="1"/>
    <col min="1794" max="1794" width="32.5" style="222" customWidth="1"/>
    <col min="1795" max="2048" width="21.5" style="222"/>
    <col min="2049" max="2049" width="52.25" style="222" customWidth="1"/>
    <col min="2050" max="2050" width="32.5" style="222" customWidth="1"/>
    <col min="2051" max="2304" width="21.5" style="222"/>
    <col min="2305" max="2305" width="52.25" style="222" customWidth="1"/>
    <col min="2306" max="2306" width="32.5" style="222" customWidth="1"/>
    <col min="2307" max="2560" width="21.5" style="222"/>
    <col min="2561" max="2561" width="52.25" style="222" customWidth="1"/>
    <col min="2562" max="2562" width="32.5" style="222" customWidth="1"/>
    <col min="2563" max="2816" width="21.5" style="222"/>
    <col min="2817" max="2817" width="52.25" style="222" customWidth="1"/>
    <col min="2818" max="2818" width="32.5" style="222" customWidth="1"/>
    <col min="2819" max="3072" width="21.5" style="222"/>
    <col min="3073" max="3073" width="52.25" style="222" customWidth="1"/>
    <col min="3074" max="3074" width="32.5" style="222" customWidth="1"/>
    <col min="3075" max="3328" width="21.5" style="222"/>
    <col min="3329" max="3329" width="52.25" style="222" customWidth="1"/>
    <col min="3330" max="3330" width="32.5" style="222" customWidth="1"/>
    <col min="3331" max="3584" width="21.5" style="222"/>
    <col min="3585" max="3585" width="52.25" style="222" customWidth="1"/>
    <col min="3586" max="3586" width="32.5" style="222" customWidth="1"/>
    <col min="3587" max="3840" width="21.5" style="222"/>
    <col min="3841" max="3841" width="52.25" style="222" customWidth="1"/>
    <col min="3842" max="3842" width="32.5" style="222" customWidth="1"/>
    <col min="3843" max="4096" width="21.5" style="222"/>
    <col min="4097" max="4097" width="52.25" style="222" customWidth="1"/>
    <col min="4098" max="4098" width="32.5" style="222" customWidth="1"/>
    <col min="4099" max="4352" width="21.5" style="222"/>
    <col min="4353" max="4353" width="52.25" style="222" customWidth="1"/>
    <col min="4354" max="4354" width="32.5" style="222" customWidth="1"/>
    <col min="4355" max="4608" width="21.5" style="222"/>
    <col min="4609" max="4609" width="52.25" style="222" customWidth="1"/>
    <col min="4610" max="4610" width="32.5" style="222" customWidth="1"/>
    <col min="4611" max="4864" width="21.5" style="222"/>
    <col min="4865" max="4865" width="52.25" style="222" customWidth="1"/>
    <col min="4866" max="4866" width="32.5" style="222" customWidth="1"/>
    <col min="4867" max="5120" width="21.5" style="222"/>
    <col min="5121" max="5121" width="52.25" style="222" customWidth="1"/>
    <col min="5122" max="5122" width="32.5" style="222" customWidth="1"/>
    <col min="5123" max="5376" width="21.5" style="222"/>
    <col min="5377" max="5377" width="52.25" style="222" customWidth="1"/>
    <col min="5378" max="5378" width="32.5" style="222" customWidth="1"/>
    <col min="5379" max="5632" width="21.5" style="222"/>
    <col min="5633" max="5633" width="52.25" style="222" customWidth="1"/>
    <col min="5634" max="5634" width="32.5" style="222" customWidth="1"/>
    <col min="5635" max="5888" width="21.5" style="222"/>
    <col min="5889" max="5889" width="52.25" style="222" customWidth="1"/>
    <col min="5890" max="5890" width="32.5" style="222" customWidth="1"/>
    <col min="5891" max="6144" width="21.5" style="222"/>
    <col min="6145" max="6145" width="52.25" style="222" customWidth="1"/>
    <col min="6146" max="6146" width="32.5" style="222" customWidth="1"/>
    <col min="6147" max="6400" width="21.5" style="222"/>
    <col min="6401" max="6401" width="52.25" style="222" customWidth="1"/>
    <col min="6402" max="6402" width="32.5" style="222" customWidth="1"/>
    <col min="6403" max="6656" width="21.5" style="222"/>
    <col min="6657" max="6657" width="52.25" style="222" customWidth="1"/>
    <col min="6658" max="6658" width="32.5" style="222" customWidth="1"/>
    <col min="6659" max="6912" width="21.5" style="222"/>
    <col min="6913" max="6913" width="52.25" style="222" customWidth="1"/>
    <col min="6914" max="6914" width="32.5" style="222" customWidth="1"/>
    <col min="6915" max="7168" width="21.5" style="222"/>
    <col min="7169" max="7169" width="52.25" style="222" customWidth="1"/>
    <col min="7170" max="7170" width="32.5" style="222" customWidth="1"/>
    <col min="7171" max="7424" width="21.5" style="222"/>
    <col min="7425" max="7425" width="52.25" style="222" customWidth="1"/>
    <col min="7426" max="7426" width="32.5" style="222" customWidth="1"/>
    <col min="7427" max="7680" width="21.5" style="222"/>
    <col min="7681" max="7681" width="52.25" style="222" customWidth="1"/>
    <col min="7682" max="7682" width="32.5" style="222" customWidth="1"/>
    <col min="7683" max="7936" width="21.5" style="222"/>
    <col min="7937" max="7937" width="52.25" style="222" customWidth="1"/>
    <col min="7938" max="7938" width="32.5" style="222" customWidth="1"/>
    <col min="7939" max="8192" width="21.5" style="222"/>
    <col min="8193" max="8193" width="52.25" style="222" customWidth="1"/>
    <col min="8194" max="8194" width="32.5" style="222" customWidth="1"/>
    <col min="8195" max="8448" width="21.5" style="222"/>
    <col min="8449" max="8449" width="52.25" style="222" customWidth="1"/>
    <col min="8450" max="8450" width="32.5" style="222" customWidth="1"/>
    <col min="8451" max="8704" width="21.5" style="222"/>
    <col min="8705" max="8705" width="52.25" style="222" customWidth="1"/>
    <col min="8706" max="8706" width="32.5" style="222" customWidth="1"/>
    <col min="8707" max="8960" width="21.5" style="222"/>
    <col min="8961" max="8961" width="52.25" style="222" customWidth="1"/>
    <col min="8962" max="8962" width="32.5" style="222" customWidth="1"/>
    <col min="8963" max="9216" width="21.5" style="222"/>
    <col min="9217" max="9217" width="52.25" style="222" customWidth="1"/>
    <col min="9218" max="9218" width="32.5" style="222" customWidth="1"/>
    <col min="9219" max="9472" width="21.5" style="222"/>
    <col min="9473" max="9473" width="52.25" style="222" customWidth="1"/>
    <col min="9474" max="9474" width="32.5" style="222" customWidth="1"/>
    <col min="9475" max="9728" width="21.5" style="222"/>
    <col min="9729" max="9729" width="52.25" style="222" customWidth="1"/>
    <col min="9730" max="9730" width="32.5" style="222" customWidth="1"/>
    <col min="9731" max="9984" width="21.5" style="222"/>
    <col min="9985" max="9985" width="52.25" style="222" customWidth="1"/>
    <col min="9986" max="9986" width="32.5" style="222" customWidth="1"/>
    <col min="9987" max="10240" width="21.5" style="222"/>
    <col min="10241" max="10241" width="52.25" style="222" customWidth="1"/>
    <col min="10242" max="10242" width="32.5" style="222" customWidth="1"/>
    <col min="10243" max="10496" width="21.5" style="222"/>
    <col min="10497" max="10497" width="52.25" style="222" customWidth="1"/>
    <col min="10498" max="10498" width="32.5" style="222" customWidth="1"/>
    <col min="10499" max="10752" width="21.5" style="222"/>
    <col min="10753" max="10753" width="52.25" style="222" customWidth="1"/>
    <col min="10754" max="10754" width="32.5" style="222" customWidth="1"/>
    <col min="10755" max="11008" width="21.5" style="222"/>
    <col min="11009" max="11009" width="52.25" style="222" customWidth="1"/>
    <col min="11010" max="11010" width="32.5" style="222" customWidth="1"/>
    <col min="11011" max="11264" width="21.5" style="222"/>
    <col min="11265" max="11265" width="52.25" style="222" customWidth="1"/>
    <col min="11266" max="11266" width="32.5" style="222" customWidth="1"/>
    <col min="11267" max="11520" width="21.5" style="222"/>
    <col min="11521" max="11521" width="52.25" style="222" customWidth="1"/>
    <col min="11522" max="11522" width="32.5" style="222" customWidth="1"/>
    <col min="11523" max="11776" width="21.5" style="222"/>
    <col min="11777" max="11777" width="52.25" style="222" customWidth="1"/>
    <col min="11778" max="11778" width="32.5" style="222" customWidth="1"/>
    <col min="11779" max="12032" width="21.5" style="222"/>
    <col min="12033" max="12033" width="52.25" style="222" customWidth="1"/>
    <col min="12034" max="12034" width="32.5" style="222" customWidth="1"/>
    <col min="12035" max="12288" width="21.5" style="222"/>
    <col min="12289" max="12289" width="52.25" style="222" customWidth="1"/>
    <col min="12290" max="12290" width="32.5" style="222" customWidth="1"/>
    <col min="12291" max="12544" width="21.5" style="222"/>
    <col min="12545" max="12545" width="52.25" style="222" customWidth="1"/>
    <col min="12546" max="12546" width="32.5" style="222" customWidth="1"/>
    <col min="12547" max="12800" width="21.5" style="222"/>
    <col min="12801" max="12801" width="52.25" style="222" customWidth="1"/>
    <col min="12802" max="12802" width="32.5" style="222" customWidth="1"/>
    <col min="12803" max="13056" width="21.5" style="222"/>
    <col min="13057" max="13057" width="52.25" style="222" customWidth="1"/>
    <col min="13058" max="13058" width="32.5" style="222" customWidth="1"/>
    <col min="13059" max="13312" width="21.5" style="222"/>
    <col min="13313" max="13313" width="52.25" style="222" customWidth="1"/>
    <col min="13314" max="13314" width="32.5" style="222" customWidth="1"/>
    <col min="13315" max="13568" width="21.5" style="222"/>
    <col min="13569" max="13569" width="52.25" style="222" customWidth="1"/>
    <col min="13570" max="13570" width="32.5" style="222" customWidth="1"/>
    <col min="13571" max="13824" width="21.5" style="222"/>
    <col min="13825" max="13825" width="52.25" style="222" customWidth="1"/>
    <col min="13826" max="13826" width="32.5" style="222" customWidth="1"/>
    <col min="13827" max="14080" width="21.5" style="222"/>
    <col min="14081" max="14081" width="52.25" style="222" customWidth="1"/>
    <col min="14082" max="14082" width="32.5" style="222" customWidth="1"/>
    <col min="14083" max="14336" width="21.5" style="222"/>
    <col min="14337" max="14337" width="52.25" style="222" customWidth="1"/>
    <col min="14338" max="14338" width="32.5" style="222" customWidth="1"/>
    <col min="14339" max="14592" width="21.5" style="222"/>
    <col min="14593" max="14593" width="52.25" style="222" customWidth="1"/>
    <col min="14594" max="14594" width="32.5" style="222" customWidth="1"/>
    <col min="14595" max="14848" width="21.5" style="222"/>
    <col min="14849" max="14849" width="52.25" style="222" customWidth="1"/>
    <col min="14850" max="14850" width="32.5" style="222" customWidth="1"/>
    <col min="14851" max="15104" width="21.5" style="222"/>
    <col min="15105" max="15105" width="52.25" style="222" customWidth="1"/>
    <col min="15106" max="15106" width="32.5" style="222" customWidth="1"/>
    <col min="15107" max="15360" width="21.5" style="222"/>
    <col min="15361" max="15361" width="52.25" style="222" customWidth="1"/>
    <col min="15362" max="15362" width="32.5" style="222" customWidth="1"/>
    <col min="15363" max="15616" width="21.5" style="222"/>
    <col min="15617" max="15617" width="52.25" style="222" customWidth="1"/>
    <col min="15618" max="15618" width="32.5" style="222" customWidth="1"/>
    <col min="15619" max="15872" width="21.5" style="222"/>
    <col min="15873" max="15873" width="52.25" style="222" customWidth="1"/>
    <col min="15874" max="15874" width="32.5" style="222" customWidth="1"/>
    <col min="15875" max="16128" width="21.5" style="222"/>
    <col min="16129" max="16129" width="52.25" style="222" customWidth="1"/>
    <col min="16130" max="16130" width="32.5" style="222" customWidth="1"/>
    <col min="16131" max="16384" width="21.5" style="222"/>
  </cols>
  <sheetData>
    <row r="1" ht="23.25" customHeight="1" spans="1:2">
      <c r="A1" s="140" t="s">
        <v>1131</v>
      </c>
      <c r="B1" s="140"/>
    </row>
    <row r="2" s="220" customFormat="1" ht="30.75" customHeight="1" spans="1:2">
      <c r="A2" s="141" t="s">
        <v>1132</v>
      </c>
      <c r="B2" s="141"/>
    </row>
    <row r="3" s="220" customFormat="1" ht="21" customHeight="1" spans="1:2">
      <c r="A3" s="223" t="s">
        <v>1133</v>
      </c>
      <c r="B3" s="223"/>
    </row>
    <row r="4" customHeight="1" spans="1:2">
      <c r="A4" s="224"/>
      <c r="B4" s="225" t="s">
        <v>38</v>
      </c>
    </row>
    <row r="5" ht="24" customHeight="1" spans="1:2">
      <c r="A5" s="226" t="s">
        <v>1134</v>
      </c>
      <c r="B5" s="227" t="s">
        <v>1123</v>
      </c>
    </row>
    <row r="6" ht="24" customHeight="1" spans="1:2">
      <c r="A6" s="228" t="s">
        <v>1135</v>
      </c>
      <c r="B6" s="229">
        <f>B7+B12+B23+B25+B28+B30</f>
        <v>241819</v>
      </c>
    </row>
    <row r="7" s="221" customFormat="1" ht="20.1" customHeight="1" spans="1:2">
      <c r="A7" s="230" t="s">
        <v>1136</v>
      </c>
      <c r="B7" s="231">
        <v>81849</v>
      </c>
    </row>
    <row r="8" ht="20.1" customHeight="1" spans="1:2">
      <c r="A8" s="232" t="s">
        <v>1137</v>
      </c>
      <c r="B8" s="233">
        <v>42783</v>
      </c>
    </row>
    <row r="9" ht="20.1" customHeight="1" spans="1:2">
      <c r="A9" s="232" t="s">
        <v>1138</v>
      </c>
      <c r="B9" s="233">
        <v>27342</v>
      </c>
    </row>
    <row r="10" ht="20.1" customHeight="1" spans="1:2">
      <c r="A10" s="232" t="s">
        <v>1088</v>
      </c>
      <c r="B10" s="233">
        <v>4323</v>
      </c>
    </row>
    <row r="11" ht="20.1" customHeight="1" spans="1:2">
      <c r="A11" s="232" t="s">
        <v>1139</v>
      </c>
      <c r="B11" s="233">
        <v>7401</v>
      </c>
    </row>
    <row r="12" s="221" customFormat="1" ht="20.1" customHeight="1" spans="1:2">
      <c r="A12" s="230" t="s">
        <v>1140</v>
      </c>
      <c r="B12" s="231">
        <v>23574</v>
      </c>
    </row>
    <row r="13" ht="20.1" customHeight="1" spans="1:2">
      <c r="A13" s="232" t="s">
        <v>1141</v>
      </c>
      <c r="B13" s="233">
        <v>13592</v>
      </c>
    </row>
    <row r="14" ht="20.1" customHeight="1" spans="1:2">
      <c r="A14" s="232" t="s">
        <v>1142</v>
      </c>
      <c r="B14" s="233">
        <v>265</v>
      </c>
    </row>
    <row r="15" ht="20.1" customHeight="1" spans="1:2">
      <c r="A15" s="232" t="s">
        <v>1143</v>
      </c>
      <c r="B15" s="233">
        <v>308</v>
      </c>
    </row>
    <row r="16" ht="20.1" customHeight="1" spans="1:2">
      <c r="A16" s="232" t="s">
        <v>1144</v>
      </c>
      <c r="B16" s="233">
        <v>40</v>
      </c>
    </row>
    <row r="17" ht="20.1" customHeight="1" spans="1:2">
      <c r="A17" s="232" t="s">
        <v>1145</v>
      </c>
      <c r="B17" s="233">
        <v>2737</v>
      </c>
    </row>
    <row r="18" ht="20.1" customHeight="1" spans="1:2">
      <c r="A18" s="232" t="s">
        <v>1146</v>
      </c>
      <c r="B18" s="233">
        <v>107</v>
      </c>
    </row>
    <row r="19" ht="20.1" customHeight="1" spans="1:2">
      <c r="A19" s="232" t="s">
        <v>1147</v>
      </c>
      <c r="B19" s="233">
        <v>6</v>
      </c>
    </row>
    <row r="20" ht="20.1" customHeight="1" spans="1:2">
      <c r="A20" s="232" t="s">
        <v>1148</v>
      </c>
      <c r="B20" s="233">
        <v>2222</v>
      </c>
    </row>
    <row r="21" ht="20.1" customHeight="1" spans="1:2">
      <c r="A21" s="232" t="s">
        <v>1149</v>
      </c>
      <c r="B21" s="233">
        <v>250</v>
      </c>
    </row>
    <row r="22" ht="20.1" customHeight="1" spans="1:2">
      <c r="A22" s="232" t="s">
        <v>1150</v>
      </c>
      <c r="B22" s="233">
        <v>4048</v>
      </c>
    </row>
    <row r="23" s="221" customFormat="1" ht="20.1" customHeight="1" spans="1:2">
      <c r="A23" s="230" t="s">
        <v>1151</v>
      </c>
      <c r="B23" s="231">
        <v>682</v>
      </c>
    </row>
    <row r="24" ht="20.1" customHeight="1" spans="1:2">
      <c r="A24" s="232" t="s">
        <v>1152</v>
      </c>
      <c r="B24" s="233">
        <v>682</v>
      </c>
    </row>
    <row r="25" s="221" customFormat="1" ht="20.1" customHeight="1" spans="1:2">
      <c r="A25" s="230" t="s">
        <v>1153</v>
      </c>
      <c r="B25" s="231">
        <v>112786</v>
      </c>
    </row>
    <row r="26" ht="20.1" customHeight="1" spans="1:2">
      <c r="A26" s="232" t="s">
        <v>1154</v>
      </c>
      <c r="B26" s="233">
        <v>86270</v>
      </c>
    </row>
    <row r="27" ht="20.1" customHeight="1" spans="1:2">
      <c r="A27" s="232" t="s">
        <v>1155</v>
      </c>
      <c r="B27" s="233">
        <v>26516</v>
      </c>
    </row>
    <row r="28" s="221" customFormat="1" ht="20.1" customHeight="1" spans="1:2">
      <c r="A28" s="230" t="s">
        <v>1156</v>
      </c>
      <c r="B28" s="231">
        <v>342</v>
      </c>
    </row>
    <row r="29" ht="20.1" customHeight="1" spans="1:2">
      <c r="A29" s="232" t="s">
        <v>1157</v>
      </c>
      <c r="B29" s="233">
        <v>342</v>
      </c>
    </row>
    <row r="30" s="221" customFormat="1" ht="20.1" customHeight="1" spans="1:2">
      <c r="A30" s="230" t="s">
        <v>1158</v>
      </c>
      <c r="B30" s="231">
        <v>22586</v>
      </c>
    </row>
    <row r="31" ht="20.1" customHeight="1" spans="1:2">
      <c r="A31" s="232" t="s">
        <v>1159</v>
      </c>
      <c r="B31" s="233">
        <v>21892</v>
      </c>
    </row>
    <row r="32" ht="20.1" customHeight="1" spans="1:2">
      <c r="A32" s="232" t="s">
        <v>1160</v>
      </c>
      <c r="B32" s="233">
        <v>410</v>
      </c>
    </row>
    <row r="33" ht="20.1" customHeight="1" spans="1:2">
      <c r="A33" s="232" t="s">
        <v>1161</v>
      </c>
      <c r="B33" s="233">
        <v>284</v>
      </c>
    </row>
    <row r="34" ht="20.1" customHeight="1" spans="1:2">
      <c r="A34" s="234"/>
      <c r="B34" s="235"/>
    </row>
    <row r="35" ht="46.5" customHeight="1" spans="1:2">
      <c r="A35" s="236" t="s">
        <v>1162</v>
      </c>
      <c r="B35" s="236"/>
    </row>
    <row r="36" ht="13.5"/>
    <row r="37" ht="13.5"/>
    <row r="38" ht="13.5"/>
    <row r="39" ht="13.5"/>
    <row r="40" ht="13.5"/>
  </sheetData>
  <mergeCells count="4">
    <mergeCell ref="A1:B1"/>
    <mergeCell ref="A2:B2"/>
    <mergeCell ref="A3:B3"/>
    <mergeCell ref="A35:B35"/>
  </mergeCells>
  <printOptions horizontalCentered="1"/>
  <pageMargins left="0" right="0" top="0.511805555555556" bottom="0.313888888888889" header="0.313888888888889" footer="0.313888888888889"/>
  <pageSetup paperSize="9"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9"/>
  <sheetViews>
    <sheetView zoomScale="130" zoomScaleNormal="130" workbookViewId="0">
      <selection activeCell="F13" sqref="F13"/>
    </sheetView>
  </sheetViews>
  <sheetFormatPr defaultColWidth="9" defaultRowHeight="13.5" outlineLevelCol="3"/>
  <cols>
    <col min="1" max="1" width="36.25" style="123" customWidth="1"/>
    <col min="2" max="2" width="21.15" style="123" customWidth="1"/>
    <col min="3" max="3" width="21.3416666666667" style="123" customWidth="1"/>
    <col min="4" max="4" width="9" style="205"/>
    <col min="5" max="16384" width="9" style="123"/>
  </cols>
  <sheetData>
    <row r="1" ht="18" spans="1:3">
      <c r="A1" s="206" t="s">
        <v>1163</v>
      </c>
      <c r="B1" s="140"/>
      <c r="C1" s="140"/>
    </row>
    <row r="2" ht="25.5" customHeight="1" spans="1:3">
      <c r="A2" s="141" t="s">
        <v>1164</v>
      </c>
      <c r="B2" s="141"/>
      <c r="C2" s="141"/>
    </row>
    <row r="3" ht="20.25" customHeight="1" spans="1:3">
      <c r="A3" s="113" t="s">
        <v>512</v>
      </c>
      <c r="B3" s="113"/>
      <c r="C3" s="113"/>
    </row>
    <row r="4" ht="20.1" customHeight="1" spans="1:3">
      <c r="A4" s="189"/>
      <c r="B4" s="189"/>
      <c r="C4" s="189"/>
    </row>
    <row r="5" ht="37.5" customHeight="1" spans="1:3">
      <c r="A5" s="116" t="s">
        <v>46</v>
      </c>
      <c r="B5" s="128" t="s">
        <v>1165</v>
      </c>
      <c r="C5" s="207" t="s">
        <v>514</v>
      </c>
    </row>
    <row r="6" s="124" customFormat="1" ht="23" customHeight="1" spans="1:4">
      <c r="A6" s="208" t="s">
        <v>516</v>
      </c>
      <c r="B6" s="209">
        <v>64596</v>
      </c>
      <c r="C6" s="210">
        <v>64596</v>
      </c>
      <c r="D6" s="211"/>
    </row>
    <row r="7" s="124" customFormat="1" ht="20" customHeight="1" spans="1:4">
      <c r="A7" s="212" t="s">
        <v>1166</v>
      </c>
      <c r="B7" s="213">
        <v>7992</v>
      </c>
      <c r="C7" s="214">
        <v>7992</v>
      </c>
      <c r="D7" s="215"/>
    </row>
    <row r="8" s="124" customFormat="1" ht="20" customHeight="1" spans="1:4">
      <c r="A8" s="212" t="s">
        <v>1167</v>
      </c>
      <c r="B8" s="213">
        <v>3951</v>
      </c>
      <c r="C8" s="214">
        <v>3951</v>
      </c>
      <c r="D8" s="215"/>
    </row>
    <row r="9" ht="20" customHeight="1" spans="1:3">
      <c r="A9" s="212" t="s">
        <v>1168</v>
      </c>
      <c r="B9" s="213">
        <v>11166</v>
      </c>
      <c r="C9" s="214">
        <v>11166</v>
      </c>
    </row>
    <row r="10" ht="20" customHeight="1" spans="1:3">
      <c r="A10" s="212" t="s">
        <v>1169</v>
      </c>
      <c r="B10" s="213">
        <v>7315</v>
      </c>
      <c r="C10" s="214">
        <v>7315</v>
      </c>
    </row>
    <row r="11" ht="20" customHeight="1" spans="1:3">
      <c r="A11" s="212" t="s">
        <v>1170</v>
      </c>
      <c r="B11" s="213">
        <v>6783</v>
      </c>
      <c r="C11" s="214">
        <v>6783</v>
      </c>
    </row>
    <row r="12" ht="20" customHeight="1" spans="1:3">
      <c r="A12" s="212" t="s">
        <v>1171</v>
      </c>
      <c r="B12" s="213">
        <v>3802</v>
      </c>
      <c r="C12" s="214">
        <v>3802</v>
      </c>
    </row>
    <row r="13" ht="20" customHeight="1" spans="1:3">
      <c r="A13" s="212" t="s">
        <v>1172</v>
      </c>
      <c r="B13" s="213">
        <v>5143</v>
      </c>
      <c r="C13" s="214">
        <v>5143</v>
      </c>
    </row>
    <row r="14" ht="20" customHeight="1" spans="1:3">
      <c r="A14" s="212" t="s">
        <v>1173</v>
      </c>
      <c r="B14" s="213">
        <v>5799</v>
      </c>
      <c r="C14" s="214">
        <v>5799</v>
      </c>
    </row>
    <row r="15" ht="20" customHeight="1" spans="1:3">
      <c r="A15" s="212" t="s">
        <v>1174</v>
      </c>
      <c r="B15" s="213">
        <v>3382</v>
      </c>
      <c r="C15" s="214">
        <v>3382</v>
      </c>
    </row>
    <row r="16" ht="20" customHeight="1" spans="1:3">
      <c r="A16" s="212" t="s">
        <v>1175</v>
      </c>
      <c r="B16" s="213">
        <v>4621</v>
      </c>
      <c r="C16" s="214">
        <v>4621</v>
      </c>
    </row>
    <row r="17" ht="20" customHeight="1" spans="1:3">
      <c r="A17" s="212" t="s">
        <v>1176</v>
      </c>
      <c r="B17" s="213">
        <v>1774</v>
      </c>
      <c r="C17" s="214">
        <v>1774</v>
      </c>
    </row>
    <row r="18" ht="20" customHeight="1" spans="1:3">
      <c r="A18" s="216" t="s">
        <v>1177</v>
      </c>
      <c r="B18" s="217">
        <v>2868</v>
      </c>
      <c r="C18" s="218">
        <v>2868</v>
      </c>
    </row>
    <row r="19" ht="29" customHeight="1" spans="1:3">
      <c r="A19" s="219" t="s">
        <v>1178</v>
      </c>
      <c r="B19" s="219"/>
      <c r="C19" s="219"/>
    </row>
  </sheetData>
  <mergeCells count="3">
    <mergeCell ref="A2:C2"/>
    <mergeCell ref="A3:C3"/>
    <mergeCell ref="A19:C19"/>
  </mergeCells>
  <printOptions horizontalCentered="1"/>
  <pageMargins left="0.235416666666667" right="0.235416666666667" top="0.46875" bottom="0" header="0.118055555555556" footer="0.0388888888888889"/>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90"/>
  <sheetViews>
    <sheetView showZeros="0" zoomScale="115" zoomScaleNormal="115" workbookViewId="0">
      <selection activeCell="D12" sqref="D12"/>
    </sheetView>
  </sheetViews>
  <sheetFormatPr defaultColWidth="10" defaultRowHeight="13.5" outlineLevelCol="3"/>
  <cols>
    <col min="1" max="1" width="58.3333333333333" style="109" customWidth="1"/>
    <col min="2" max="2" width="27.8833333333333" style="109" customWidth="1"/>
    <col min="3" max="3" width="10" style="188"/>
    <col min="4" max="16384" width="10" style="109"/>
  </cols>
  <sheetData>
    <row r="1" s="109" customFormat="1" ht="18" spans="1:3">
      <c r="A1" s="111" t="s">
        <v>1179</v>
      </c>
      <c r="B1" s="111"/>
      <c r="C1" s="188"/>
    </row>
    <row r="2" s="109" customFormat="1" ht="24" spans="1:3">
      <c r="A2" s="112" t="s">
        <v>1164</v>
      </c>
      <c r="B2" s="112"/>
      <c r="C2" s="188"/>
    </row>
    <row r="3" s="109" customFormat="1" spans="1:3">
      <c r="A3" s="113" t="s">
        <v>530</v>
      </c>
      <c r="B3" s="113"/>
      <c r="C3" s="188"/>
    </row>
    <row r="4" s="109" customFormat="1" ht="20.25" customHeight="1" spans="1:3">
      <c r="A4" s="189"/>
      <c r="B4" s="190" t="s">
        <v>38</v>
      </c>
      <c r="C4" s="188"/>
    </row>
    <row r="5" s="109" customFormat="1" ht="24" customHeight="1" spans="1:3">
      <c r="A5" s="191" t="s">
        <v>46</v>
      </c>
      <c r="B5" s="192" t="s">
        <v>1123</v>
      </c>
      <c r="C5" s="188"/>
    </row>
    <row r="6" s="109" customFormat="1" ht="24" customHeight="1" spans="1:4">
      <c r="A6" s="193" t="s">
        <v>516</v>
      </c>
      <c r="B6" s="194">
        <v>64596</v>
      </c>
      <c r="C6" s="188"/>
      <c r="D6" s="195"/>
    </row>
    <row r="7" s="187" customFormat="1" ht="20.1" customHeight="1" spans="1:3">
      <c r="A7" s="196" t="s">
        <v>1180</v>
      </c>
      <c r="B7" s="197">
        <v>500</v>
      </c>
      <c r="C7" s="198"/>
    </row>
    <row r="8" s="187" customFormat="1" ht="20.1" customHeight="1" spans="1:3">
      <c r="A8" s="196" t="s">
        <v>1181</v>
      </c>
      <c r="B8" s="197">
        <v>20000</v>
      </c>
      <c r="C8" s="198"/>
    </row>
    <row r="9" s="187" customFormat="1" ht="20.1" customHeight="1" spans="1:3">
      <c r="A9" s="196" t="s">
        <v>1182</v>
      </c>
      <c r="B9" s="197">
        <v>15000</v>
      </c>
      <c r="C9" s="198"/>
    </row>
    <row r="10" s="187" customFormat="1" ht="20.1" customHeight="1" spans="1:3">
      <c r="A10" s="199" t="s">
        <v>1183</v>
      </c>
      <c r="B10" s="197">
        <v>12000</v>
      </c>
      <c r="C10" s="198"/>
    </row>
    <row r="11" s="187" customFormat="1" ht="20.1" customHeight="1" spans="1:3">
      <c r="A11" s="196" t="s">
        <v>1184</v>
      </c>
      <c r="B11" s="197">
        <v>12000</v>
      </c>
      <c r="C11" s="198"/>
    </row>
    <row r="12" s="187" customFormat="1" ht="20.1" customHeight="1" spans="1:3">
      <c r="A12" s="196" t="s">
        <v>1185</v>
      </c>
      <c r="B12" s="200">
        <v>1000</v>
      </c>
      <c r="C12" s="198"/>
    </row>
    <row r="13" s="187" customFormat="1" ht="20.1" customHeight="1" spans="1:3">
      <c r="A13" s="196" t="s">
        <v>1186</v>
      </c>
      <c r="B13" s="200">
        <v>1888</v>
      </c>
      <c r="C13" s="198"/>
    </row>
    <row r="14" s="187" customFormat="1" ht="20.1" customHeight="1" spans="1:3">
      <c r="A14" s="201" t="s">
        <v>1187</v>
      </c>
      <c r="B14" s="200">
        <v>500</v>
      </c>
      <c r="C14" s="198"/>
    </row>
    <row r="15" s="187" customFormat="1" ht="20.1" customHeight="1" spans="1:3">
      <c r="A15" s="202" t="s">
        <v>1188</v>
      </c>
      <c r="B15" s="200">
        <v>200</v>
      </c>
      <c r="C15" s="198"/>
    </row>
    <row r="16" s="187" customFormat="1" ht="20.1" customHeight="1" spans="1:3">
      <c r="A16" s="202" t="s">
        <v>1189</v>
      </c>
      <c r="B16" s="200">
        <v>628</v>
      </c>
      <c r="C16" s="198"/>
    </row>
    <row r="17" s="187" customFormat="1" ht="20.1" customHeight="1" spans="1:3">
      <c r="A17" s="202" t="s">
        <v>1190</v>
      </c>
      <c r="B17" s="200">
        <v>180</v>
      </c>
      <c r="C17" s="198"/>
    </row>
    <row r="18" s="187" customFormat="1" ht="20.1" customHeight="1" spans="1:3">
      <c r="A18" s="203" t="s">
        <v>1191</v>
      </c>
      <c r="B18" s="204">
        <v>700</v>
      </c>
      <c r="C18" s="198"/>
    </row>
    <row r="19" s="109" customFormat="1" ht="20.1" customHeight="1" spans="3:3">
      <c r="C19" s="188"/>
    </row>
    <row r="20" s="109" customFormat="1" ht="20.1" customHeight="1" spans="3:3">
      <c r="C20" s="188"/>
    </row>
    <row r="21" s="109" customFormat="1" ht="20.1" customHeight="1" spans="3:3">
      <c r="C21" s="188"/>
    </row>
    <row r="22" s="109" customFormat="1" ht="20.1" customHeight="1" spans="3:3">
      <c r="C22" s="188"/>
    </row>
    <row r="23" s="109" customFormat="1" ht="20.1" customHeight="1" spans="3:3">
      <c r="C23" s="188"/>
    </row>
    <row r="24" s="109" customFormat="1" ht="20.1" customHeight="1" spans="3:3">
      <c r="C24" s="188"/>
    </row>
    <row r="25" s="109" customFormat="1" ht="20.1" customHeight="1" spans="3:3">
      <c r="C25" s="188"/>
    </row>
    <row r="26" s="109" customFormat="1" ht="20.1" customHeight="1" spans="3:3">
      <c r="C26" s="188"/>
    </row>
    <row r="27" s="109" customFormat="1" ht="20.1" customHeight="1" spans="3:3">
      <c r="C27" s="188"/>
    </row>
    <row r="28" s="109" customFormat="1" ht="20.1" customHeight="1" spans="3:3">
      <c r="C28" s="188"/>
    </row>
    <row r="29" s="109" customFormat="1" ht="20.1" customHeight="1" spans="3:3">
      <c r="C29" s="188"/>
    </row>
    <row r="30" s="109" customFormat="1" ht="20.1" customHeight="1" spans="3:3">
      <c r="C30" s="188"/>
    </row>
    <row r="31" s="109" customFormat="1" ht="20.1" customHeight="1" spans="3:3">
      <c r="C31" s="188"/>
    </row>
    <row r="32" s="109" customFormat="1" ht="20.1" customHeight="1" spans="3:3">
      <c r="C32" s="188"/>
    </row>
    <row r="33" s="109" customFormat="1" ht="20.1" customHeight="1" spans="3:3">
      <c r="C33" s="188"/>
    </row>
    <row r="34" s="109" customFormat="1" ht="20.1" customHeight="1" spans="3:3">
      <c r="C34" s="188"/>
    </row>
    <row r="35" s="109" customFormat="1" ht="20.1" customHeight="1" spans="3:3">
      <c r="C35" s="188"/>
    </row>
    <row r="36" s="109" customFormat="1" ht="20.1" customHeight="1" spans="3:3">
      <c r="C36" s="188"/>
    </row>
    <row r="37" s="109" customFormat="1" ht="20.1" customHeight="1" spans="3:3">
      <c r="C37" s="188"/>
    </row>
    <row r="38" s="109" customFormat="1" ht="20.1" customHeight="1" spans="3:3">
      <c r="C38" s="188"/>
    </row>
    <row r="39" s="109" customFormat="1" ht="20.1" customHeight="1" spans="3:3">
      <c r="C39" s="188"/>
    </row>
    <row r="40" s="109" customFormat="1" ht="20.1" customHeight="1" spans="3:3">
      <c r="C40" s="188"/>
    </row>
    <row r="41" s="109" customFormat="1" ht="20.1" customHeight="1" spans="3:3">
      <c r="C41" s="188"/>
    </row>
    <row r="42" s="109" customFormat="1" ht="20.1" customHeight="1" spans="3:3">
      <c r="C42" s="188"/>
    </row>
    <row r="43" s="109" customFormat="1" ht="20.1" customHeight="1" spans="3:3">
      <c r="C43" s="188"/>
    </row>
    <row r="44" s="109" customFormat="1" ht="20.1" customHeight="1" spans="3:3">
      <c r="C44" s="188"/>
    </row>
    <row r="45" s="109" customFormat="1" ht="20.1" customHeight="1" spans="3:3">
      <c r="C45" s="188"/>
    </row>
    <row r="46" s="109" customFormat="1" ht="20.1" customHeight="1" spans="3:3">
      <c r="C46" s="188"/>
    </row>
    <row r="47" s="109" customFormat="1" ht="20.1" customHeight="1" spans="3:3">
      <c r="C47" s="188"/>
    </row>
    <row r="48" s="109" customFormat="1" ht="20.1" customHeight="1" spans="3:3">
      <c r="C48" s="188"/>
    </row>
    <row r="49" s="109" customFormat="1" ht="20.1" customHeight="1" spans="3:3">
      <c r="C49" s="188"/>
    </row>
    <row r="50" s="109" customFormat="1" ht="20.1" customHeight="1" spans="3:3">
      <c r="C50" s="188"/>
    </row>
    <row r="51" s="109" customFormat="1" ht="20.1" customHeight="1" spans="3:3">
      <c r="C51" s="188"/>
    </row>
    <row r="52" s="109" customFormat="1" ht="20.1" customHeight="1" spans="3:3">
      <c r="C52" s="188"/>
    </row>
    <row r="53" s="109" customFormat="1" ht="20.1" customHeight="1" spans="3:3">
      <c r="C53" s="188"/>
    </row>
    <row r="54" s="109" customFormat="1" ht="20.1" customHeight="1" spans="3:3">
      <c r="C54" s="188"/>
    </row>
    <row r="55" s="109" customFormat="1" ht="20.1" customHeight="1" spans="3:3">
      <c r="C55" s="188"/>
    </row>
    <row r="56" s="109" customFormat="1" ht="20.1" customHeight="1" spans="3:3">
      <c r="C56" s="188"/>
    </row>
    <row r="57" s="109" customFormat="1" ht="20.1" customHeight="1" spans="3:3">
      <c r="C57" s="188"/>
    </row>
    <row r="58" s="109" customFormat="1" ht="20.1" customHeight="1" spans="3:3">
      <c r="C58" s="188"/>
    </row>
    <row r="59" s="109" customFormat="1" ht="20.1" customHeight="1" spans="3:3">
      <c r="C59" s="188"/>
    </row>
    <row r="60" s="109" customFormat="1" ht="20.1" customHeight="1" spans="3:3">
      <c r="C60" s="188"/>
    </row>
    <row r="61" s="109" customFormat="1" ht="20.1" customHeight="1" spans="3:3">
      <c r="C61" s="188"/>
    </row>
    <row r="62" s="109" customFormat="1" ht="20.1" customHeight="1" spans="3:3">
      <c r="C62" s="188"/>
    </row>
    <row r="63" s="109" customFormat="1" ht="20.1" customHeight="1" spans="3:3">
      <c r="C63" s="188"/>
    </row>
    <row r="64" s="109" customFormat="1" ht="20.1" customHeight="1" spans="3:3">
      <c r="C64" s="188"/>
    </row>
    <row r="65" s="109" customFormat="1" ht="20.1" customHeight="1" spans="3:3">
      <c r="C65" s="188"/>
    </row>
    <row r="66" s="109" customFormat="1" ht="20.1" customHeight="1" spans="3:3">
      <c r="C66" s="188"/>
    </row>
    <row r="67" s="109" customFormat="1" ht="20.1" customHeight="1" spans="3:3">
      <c r="C67" s="188"/>
    </row>
    <row r="68" s="109" customFormat="1" ht="20.1" customHeight="1" spans="3:3">
      <c r="C68" s="188"/>
    </row>
    <row r="69" s="109" customFormat="1" ht="20.1" customHeight="1" spans="3:3">
      <c r="C69" s="188"/>
    </row>
    <row r="70" s="109" customFormat="1" ht="20.1" customHeight="1" spans="3:3">
      <c r="C70" s="188"/>
    </row>
    <row r="71" s="109" customFormat="1" ht="20.1" customHeight="1" spans="3:3">
      <c r="C71" s="188"/>
    </row>
    <row r="72" s="109" customFormat="1" ht="20.1" customHeight="1" spans="3:3">
      <c r="C72" s="188"/>
    </row>
    <row r="73" s="109" customFormat="1" ht="20.1" customHeight="1" spans="3:3">
      <c r="C73" s="188"/>
    </row>
    <row r="74" s="109" customFormat="1" ht="20.1" customHeight="1" spans="3:3">
      <c r="C74" s="188"/>
    </row>
    <row r="75" s="109" customFormat="1" ht="20.1" customHeight="1" spans="3:3">
      <c r="C75" s="188"/>
    </row>
    <row r="76" s="109" customFormat="1" ht="20.1" customHeight="1" spans="3:3">
      <c r="C76" s="188"/>
    </row>
    <row r="77" s="109" customFormat="1" ht="20.1" customHeight="1" spans="3:3">
      <c r="C77" s="188"/>
    </row>
    <row r="78" s="109" customFormat="1" ht="51.75" customHeight="1" spans="3:3">
      <c r="C78" s="188"/>
    </row>
    <row r="79" s="109" customFormat="1" ht="21.6" customHeight="1" spans="3:3">
      <c r="C79" s="188"/>
    </row>
    <row r="80" s="109" customFormat="1" ht="21.6" customHeight="1" spans="3:3">
      <c r="C80" s="188"/>
    </row>
    <row r="81" s="109" customFormat="1" ht="21.6" customHeight="1" spans="3:3">
      <c r="C81" s="188"/>
    </row>
    <row r="82" s="109" customFormat="1" ht="21.6" customHeight="1" spans="3:3">
      <c r="C82" s="188"/>
    </row>
    <row r="84" s="109" customFormat="1" ht="20.1" customHeight="1" spans="3:3">
      <c r="C84" s="188"/>
    </row>
    <row r="85" s="109" customFormat="1" ht="20.1" customHeight="1" spans="3:3">
      <c r="C85" s="188"/>
    </row>
    <row r="86" s="109" customFormat="1" ht="51.75" customHeight="1" spans="3:3">
      <c r="C86" s="188"/>
    </row>
    <row r="87" s="109" customFormat="1" ht="21.6" customHeight="1" spans="3:3">
      <c r="C87" s="188"/>
    </row>
    <row r="88" s="109" customFormat="1" ht="21.6" customHeight="1" spans="3:3">
      <c r="C88" s="188"/>
    </row>
    <row r="89" s="109" customFormat="1" ht="21.6" customHeight="1" spans="3:3">
      <c r="C89" s="188"/>
    </row>
    <row r="90" s="109" customFormat="1" ht="21.6" customHeight="1" spans="3:3">
      <c r="C90" s="188"/>
    </row>
  </sheetData>
  <mergeCells count="3">
    <mergeCell ref="A1:B1"/>
    <mergeCell ref="A2:B2"/>
    <mergeCell ref="A3:B3"/>
  </mergeCells>
  <printOptions horizontalCentered="1"/>
  <pageMargins left="0.235416666666667" right="0.235416666666667" top="0.511805555555556" bottom="0.471527777777778" header="0.313888888888889" footer="0.196527777777778"/>
  <pageSetup paperSize="9" orientation="portrait" blackAndWhite="1" errors="blank"/>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D38"/>
  <sheetViews>
    <sheetView topLeftCell="A22" workbookViewId="0">
      <selection activeCell="B40" sqref="B40"/>
    </sheetView>
  </sheetViews>
  <sheetFormatPr defaultColWidth="9" defaultRowHeight="13.5" outlineLevelCol="3"/>
  <cols>
    <col min="1" max="1" width="4.75" style="545" customWidth="1"/>
    <col min="2" max="2" width="74.875" style="545" customWidth="1"/>
    <col min="3" max="16384" width="9" style="545"/>
  </cols>
  <sheetData>
    <row r="1" s="543" customFormat="1" ht="26" customHeight="1" spans="2:2">
      <c r="B1" s="546" t="s">
        <v>2</v>
      </c>
    </row>
    <row r="2" s="543" customFormat="1" ht="26" customHeight="1" spans="2:2">
      <c r="B2" s="547" t="s">
        <v>3</v>
      </c>
    </row>
    <row r="3" s="544" customFormat="1" ht="26" customHeight="1" spans="2:2">
      <c r="B3" s="548" t="s">
        <v>4</v>
      </c>
    </row>
    <row r="4" ht="26" customHeight="1" spans="2:2">
      <c r="B4" s="549" t="s">
        <v>5</v>
      </c>
    </row>
    <row r="5" ht="26" customHeight="1" spans="2:2">
      <c r="B5" s="549" t="s">
        <v>6</v>
      </c>
    </row>
    <row r="6" ht="26" customHeight="1" spans="2:2">
      <c r="B6" s="549" t="s">
        <v>7</v>
      </c>
    </row>
    <row r="7" ht="26" customHeight="1" spans="2:2">
      <c r="B7" s="549" t="s">
        <v>8</v>
      </c>
    </row>
    <row r="8" ht="26" customHeight="1" spans="2:2">
      <c r="B8" s="548" t="s">
        <v>9</v>
      </c>
    </row>
    <row r="9" ht="26" customHeight="1" spans="2:2">
      <c r="B9" s="549" t="s">
        <v>10</v>
      </c>
    </row>
    <row r="10" ht="26" customHeight="1" spans="2:2">
      <c r="B10" s="549" t="s">
        <v>11</v>
      </c>
    </row>
    <row r="11" ht="26" customHeight="1" spans="2:4">
      <c r="B11" s="549" t="s">
        <v>12</v>
      </c>
      <c r="D11" s="545" t="s">
        <v>13</v>
      </c>
    </row>
    <row r="12" ht="26" customHeight="1" spans="2:2">
      <c r="B12" s="549" t="s">
        <v>14</v>
      </c>
    </row>
    <row r="13" ht="26" customHeight="1" spans="2:2">
      <c r="B13" s="548" t="s">
        <v>15</v>
      </c>
    </row>
    <row r="14" ht="26" customHeight="1" spans="2:2">
      <c r="B14" s="549" t="s">
        <v>16</v>
      </c>
    </row>
    <row r="15" ht="26" customHeight="1" spans="2:2">
      <c r="B15" s="548" t="s">
        <v>17</v>
      </c>
    </row>
    <row r="16" ht="26" customHeight="1" spans="2:2">
      <c r="B16" s="549" t="s">
        <v>18</v>
      </c>
    </row>
    <row r="17" ht="26" customHeight="1" spans="2:2">
      <c r="B17" s="549" t="s">
        <v>19</v>
      </c>
    </row>
    <row r="18" ht="26" customHeight="1" spans="2:2">
      <c r="B18" s="549"/>
    </row>
    <row r="19" ht="26" customHeight="1" spans="2:2">
      <c r="B19" s="547" t="s">
        <v>20</v>
      </c>
    </row>
    <row r="20" ht="26" customHeight="1" spans="2:2">
      <c r="B20" s="548" t="s">
        <v>4</v>
      </c>
    </row>
    <row r="21" ht="26" customHeight="1" spans="2:2">
      <c r="B21" s="549" t="s">
        <v>21</v>
      </c>
    </row>
    <row r="22" ht="26" customHeight="1" spans="2:2">
      <c r="B22" s="549" t="s">
        <v>22</v>
      </c>
    </row>
    <row r="23" ht="39" customHeight="1" spans="2:2">
      <c r="B23" s="549" t="s">
        <v>23</v>
      </c>
    </row>
    <row r="24" ht="39" customHeight="1" spans="2:2">
      <c r="B24" s="549" t="s">
        <v>24</v>
      </c>
    </row>
    <row r="25" ht="26" customHeight="1" spans="2:2">
      <c r="B25" s="549" t="s">
        <v>25</v>
      </c>
    </row>
    <row r="26" ht="26" customHeight="1" spans="2:2">
      <c r="B26" s="549" t="s">
        <v>26</v>
      </c>
    </row>
    <row r="27" ht="26" customHeight="1" spans="2:2">
      <c r="B27" s="548" t="s">
        <v>9</v>
      </c>
    </row>
    <row r="28" ht="26" customHeight="1" spans="2:2">
      <c r="B28" s="549" t="s">
        <v>27</v>
      </c>
    </row>
    <row r="29" ht="26" customHeight="1" spans="2:2">
      <c r="B29" s="549" t="s">
        <v>28</v>
      </c>
    </row>
    <row r="30" ht="26" customHeight="1" spans="2:2">
      <c r="B30" s="549" t="s">
        <v>29</v>
      </c>
    </row>
    <row r="31" ht="26" customHeight="1" spans="2:2">
      <c r="B31" s="549" t="s">
        <v>30</v>
      </c>
    </row>
    <row r="32" ht="26" customHeight="1" spans="2:2">
      <c r="B32" s="548" t="s">
        <v>15</v>
      </c>
    </row>
    <row r="33" ht="26" customHeight="1" spans="2:2">
      <c r="B33" s="549" t="s">
        <v>31</v>
      </c>
    </row>
    <row r="34" ht="26" customHeight="1" spans="2:2">
      <c r="B34" s="548" t="s">
        <v>17</v>
      </c>
    </row>
    <row r="35" ht="26" customHeight="1" spans="2:2">
      <c r="B35" s="549" t="s">
        <v>32</v>
      </c>
    </row>
    <row r="36" ht="26" customHeight="1" spans="2:2">
      <c r="B36" s="549" t="s">
        <v>33</v>
      </c>
    </row>
    <row r="37" ht="26" customHeight="1" spans="2:2">
      <c r="B37" s="548" t="s">
        <v>34</v>
      </c>
    </row>
    <row r="38" ht="26" customHeight="1" spans="2:2">
      <c r="B38" s="549" t="s">
        <v>35</v>
      </c>
    </row>
  </sheetData>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5"/>
  <sheetViews>
    <sheetView showZeros="0" workbookViewId="0">
      <selection activeCell="G11" sqref="G11"/>
    </sheetView>
  </sheetViews>
  <sheetFormatPr defaultColWidth="9" defaultRowHeight="20.1" customHeight="1" outlineLevelCol="4"/>
  <cols>
    <col min="1" max="1" width="37.875" style="156" customWidth="1"/>
    <col min="2" max="2" width="12.75" style="157" customWidth="1"/>
    <col min="3" max="3" width="32.5" style="158" customWidth="1"/>
    <col min="4" max="4" width="13.5" style="138" customWidth="1"/>
    <col min="5" max="16384" width="9" style="139"/>
  </cols>
  <sheetData>
    <row r="1" customHeight="1" spans="1:4">
      <c r="A1" s="111" t="s">
        <v>1192</v>
      </c>
      <c r="B1" s="111"/>
      <c r="C1" s="111"/>
      <c r="D1" s="111"/>
    </row>
    <row r="2" ht="29.25" customHeight="1" spans="1:4">
      <c r="A2" s="112" t="s">
        <v>1193</v>
      </c>
      <c r="B2" s="112"/>
      <c r="C2" s="112"/>
      <c r="D2" s="112"/>
    </row>
    <row r="3" customHeight="1" spans="1:4">
      <c r="A3" s="159"/>
      <c r="B3" s="159"/>
      <c r="C3" s="159"/>
      <c r="D3" s="144" t="s">
        <v>38</v>
      </c>
    </row>
    <row r="4" ht="24" customHeight="1" spans="1:4">
      <c r="A4" s="160" t="s">
        <v>554</v>
      </c>
      <c r="B4" s="161" t="s">
        <v>40</v>
      </c>
      <c r="C4" s="162" t="s">
        <v>118</v>
      </c>
      <c r="D4" s="163" t="s">
        <v>40</v>
      </c>
    </row>
    <row r="5" ht="24" customHeight="1" spans="1:4">
      <c r="A5" s="164" t="s">
        <v>47</v>
      </c>
      <c r="B5" s="165">
        <f>B6+B18</f>
        <v>363118</v>
      </c>
      <c r="C5" s="166" t="s">
        <v>47</v>
      </c>
      <c r="D5" s="167">
        <f>D6+D18</f>
        <v>363118</v>
      </c>
    </row>
    <row r="6" ht="24" customHeight="1" spans="1:4">
      <c r="A6" s="100" t="s">
        <v>48</v>
      </c>
      <c r="B6" s="165">
        <f>SUM(B7:B17)</f>
        <v>1000</v>
      </c>
      <c r="C6" s="168" t="s">
        <v>49</v>
      </c>
      <c r="D6" s="167">
        <v>273075</v>
      </c>
    </row>
    <row r="7" customHeight="1" spans="1:4">
      <c r="A7" s="90" t="s">
        <v>555</v>
      </c>
      <c r="B7" s="58"/>
      <c r="C7" s="169" t="s">
        <v>556</v>
      </c>
      <c r="D7" s="167"/>
    </row>
    <row r="8" customHeight="1" spans="1:4">
      <c r="A8" s="90" t="s">
        <v>1194</v>
      </c>
      <c r="B8" s="58"/>
      <c r="C8" s="169" t="s">
        <v>558</v>
      </c>
      <c r="D8" s="60">
        <v>253</v>
      </c>
    </row>
    <row r="9" customHeight="1" spans="1:4">
      <c r="A9" s="90" t="s">
        <v>1195</v>
      </c>
      <c r="B9" s="58"/>
      <c r="C9" s="169" t="s">
        <v>560</v>
      </c>
      <c r="D9" s="60">
        <v>219429</v>
      </c>
    </row>
    <row r="10" customHeight="1" spans="1:4">
      <c r="A10" s="90" t="s">
        <v>1196</v>
      </c>
      <c r="B10" s="58"/>
      <c r="C10" s="169" t="s">
        <v>562</v>
      </c>
      <c r="D10" s="60">
        <v>7338</v>
      </c>
    </row>
    <row r="11" customHeight="1" spans="1:4">
      <c r="A11" s="90" t="s">
        <v>1197</v>
      </c>
      <c r="B11" s="58"/>
      <c r="C11" s="169" t="s">
        <v>564</v>
      </c>
      <c r="D11" s="60">
        <v>0</v>
      </c>
    </row>
    <row r="12" customHeight="1" spans="1:4">
      <c r="A12" s="90" t="s">
        <v>1198</v>
      </c>
      <c r="B12" s="58"/>
      <c r="C12" s="169" t="s">
        <v>566</v>
      </c>
      <c r="D12" s="60">
        <v>6053</v>
      </c>
    </row>
    <row r="13" customHeight="1" spans="1:4">
      <c r="A13" s="90" t="s">
        <v>1199</v>
      </c>
      <c r="B13" s="58"/>
      <c r="C13" s="169" t="s">
        <v>568</v>
      </c>
      <c r="D13" s="60">
        <v>40000</v>
      </c>
    </row>
    <row r="14" customHeight="1" spans="1:4">
      <c r="A14" s="90" t="s">
        <v>1200</v>
      </c>
      <c r="B14" s="58"/>
      <c r="C14" s="169" t="s">
        <v>570</v>
      </c>
      <c r="D14" s="60">
        <v>2</v>
      </c>
    </row>
    <row r="15" customHeight="1" spans="1:4">
      <c r="A15" s="90" t="s">
        <v>1201</v>
      </c>
      <c r="B15" s="58">
        <v>1000</v>
      </c>
      <c r="C15" s="169"/>
      <c r="D15" s="170"/>
    </row>
    <row r="16" customHeight="1" spans="1:4">
      <c r="A16" s="171" t="s">
        <v>1202</v>
      </c>
      <c r="B16" s="58"/>
      <c r="C16" s="169"/>
      <c r="D16" s="170"/>
    </row>
    <row r="17" customHeight="1" spans="1:4">
      <c r="A17" s="90" t="s">
        <v>1203</v>
      </c>
      <c r="B17" s="58"/>
      <c r="C17" s="172"/>
      <c r="D17" s="173"/>
    </row>
    <row r="18" customHeight="1" spans="1:4">
      <c r="A18" s="100" t="s">
        <v>96</v>
      </c>
      <c r="B18" s="165">
        <f>B19+B23+B20</f>
        <v>362118</v>
      </c>
      <c r="C18" s="102" t="s">
        <v>98</v>
      </c>
      <c r="D18" s="167">
        <f>D19+D20+D21+D22</f>
        <v>90043</v>
      </c>
    </row>
    <row r="19" customHeight="1" spans="1:4">
      <c r="A19" s="90" t="s">
        <v>99</v>
      </c>
      <c r="B19" s="174">
        <v>256720</v>
      </c>
      <c r="C19" s="169" t="s">
        <v>100</v>
      </c>
      <c r="D19" s="175">
        <v>33</v>
      </c>
    </row>
    <row r="20" customHeight="1" spans="1:4">
      <c r="A20" s="176" t="s">
        <v>1204</v>
      </c>
      <c r="B20" s="174">
        <f>B21+B22</f>
        <v>30000</v>
      </c>
      <c r="C20" s="169" t="s">
        <v>102</v>
      </c>
      <c r="D20" s="175">
        <v>10</v>
      </c>
    </row>
    <row r="21" customHeight="1" spans="1:5">
      <c r="A21" s="177" t="s">
        <v>1205</v>
      </c>
      <c r="B21" s="174"/>
      <c r="C21" s="169" t="s">
        <v>103</v>
      </c>
      <c r="D21" s="175">
        <v>60000</v>
      </c>
      <c r="E21" s="178"/>
    </row>
    <row r="22" customHeight="1" spans="1:5">
      <c r="A22" s="179" t="s">
        <v>112</v>
      </c>
      <c r="B22" s="174">
        <v>30000</v>
      </c>
      <c r="C22" s="180" t="s">
        <v>1206</v>
      </c>
      <c r="D22" s="175">
        <f>D23+D24</f>
        <v>30000</v>
      </c>
      <c r="E22" s="178"/>
    </row>
    <row r="23" customHeight="1" spans="1:5">
      <c r="A23" s="179" t="s">
        <v>1207</v>
      </c>
      <c r="B23" s="174">
        <v>75398</v>
      </c>
      <c r="C23" s="181" t="s">
        <v>1208</v>
      </c>
      <c r="D23" s="175"/>
      <c r="E23" s="178"/>
    </row>
    <row r="24" customHeight="1" spans="1:4">
      <c r="A24" s="182"/>
      <c r="B24" s="183"/>
      <c r="C24" s="184" t="s">
        <v>1209</v>
      </c>
      <c r="D24" s="185">
        <v>30000</v>
      </c>
    </row>
    <row r="25" ht="35.1" customHeight="1" spans="1:4">
      <c r="A25" s="186" t="s">
        <v>1210</v>
      </c>
      <c r="B25" s="186"/>
      <c r="C25" s="186"/>
      <c r="D25" s="186"/>
    </row>
  </sheetData>
  <mergeCells count="5">
    <mergeCell ref="A1:B1"/>
    <mergeCell ref="C1:D1"/>
    <mergeCell ref="A2:D2"/>
    <mergeCell ref="A3:C3"/>
    <mergeCell ref="A25:D25"/>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7"/>
  <sheetViews>
    <sheetView topLeftCell="A13" workbookViewId="0">
      <selection activeCell="D24" sqref="D24"/>
    </sheetView>
  </sheetViews>
  <sheetFormatPr defaultColWidth="9" defaultRowHeight="20.1" customHeight="1" outlineLevelCol="3"/>
  <cols>
    <col min="1" max="1" width="70.75" style="137" customWidth="1"/>
    <col min="2" max="2" width="30.375" style="138" customWidth="1"/>
    <col min="3" max="16384" width="9" style="139"/>
  </cols>
  <sheetData>
    <row r="1" customHeight="1" spans="1:2">
      <c r="A1" s="140" t="s">
        <v>1211</v>
      </c>
      <c r="B1" s="140"/>
    </row>
    <row r="2" ht="35.25" customHeight="1" spans="1:4">
      <c r="A2" s="141" t="s">
        <v>1212</v>
      </c>
      <c r="B2" s="141"/>
      <c r="D2" s="142"/>
    </row>
    <row r="3" customHeight="1" spans="1:2">
      <c r="A3" s="143"/>
      <c r="B3" s="144" t="s">
        <v>38</v>
      </c>
    </row>
    <row r="4" ht="24" customHeight="1" spans="1:2">
      <c r="A4" s="145" t="s">
        <v>118</v>
      </c>
      <c r="B4" s="146" t="s">
        <v>1123</v>
      </c>
    </row>
    <row r="5" ht="21.75" customHeight="1" spans="1:2">
      <c r="A5" s="147" t="s">
        <v>49</v>
      </c>
      <c r="B5" s="148">
        <f>B6+B8+B19+B25+B33+B35</f>
        <v>273075</v>
      </c>
    </row>
    <row r="6" customHeight="1" spans="1:2">
      <c r="A6" s="149" t="s">
        <v>876</v>
      </c>
      <c r="B6" s="87">
        <v>253</v>
      </c>
    </row>
    <row r="7" customHeight="1" spans="1:2">
      <c r="A7" s="150" t="s">
        <v>586</v>
      </c>
      <c r="B7" s="60">
        <v>253</v>
      </c>
    </row>
    <row r="8" s="136" customFormat="1" customHeight="1" spans="1:2">
      <c r="A8" s="149" t="s">
        <v>996</v>
      </c>
      <c r="B8" s="87">
        <f>B9+B13+B15+B17</f>
        <v>219429</v>
      </c>
    </row>
    <row r="9" customHeight="1" spans="1:2">
      <c r="A9" s="149" t="s">
        <v>1213</v>
      </c>
      <c r="B9" s="60">
        <v>198872</v>
      </c>
    </row>
    <row r="10" customHeight="1" spans="1:2">
      <c r="A10" s="150" t="s">
        <v>588</v>
      </c>
      <c r="B10" s="151">
        <v>198667</v>
      </c>
    </row>
    <row r="11" customHeight="1" spans="1:2">
      <c r="A11" s="150" t="s">
        <v>591</v>
      </c>
      <c r="B11" s="151">
        <v>17</v>
      </c>
    </row>
    <row r="12" customHeight="1" spans="1:2">
      <c r="A12" s="150" t="s">
        <v>592</v>
      </c>
      <c r="B12" s="151">
        <v>188</v>
      </c>
    </row>
    <row r="13" customHeight="1" spans="1:2">
      <c r="A13" s="149" t="s">
        <v>1214</v>
      </c>
      <c r="B13" s="151">
        <v>2707</v>
      </c>
    </row>
    <row r="14" customHeight="1" spans="1:2">
      <c r="A14" s="150" t="s">
        <v>588</v>
      </c>
      <c r="B14" s="151">
        <v>2707</v>
      </c>
    </row>
    <row r="15" customHeight="1" spans="1:2">
      <c r="A15" s="149" t="s">
        <v>1215</v>
      </c>
      <c r="B15" s="151">
        <v>17761</v>
      </c>
    </row>
    <row r="16" customHeight="1" spans="1:2">
      <c r="A16" s="150" t="s">
        <v>596</v>
      </c>
      <c r="B16" s="151">
        <v>17761</v>
      </c>
    </row>
    <row r="17" customHeight="1" spans="1:2">
      <c r="A17" s="149" t="s">
        <v>1216</v>
      </c>
      <c r="B17" s="151">
        <v>89</v>
      </c>
    </row>
    <row r="18" customHeight="1" spans="1:2">
      <c r="A18" s="150" t="s">
        <v>590</v>
      </c>
      <c r="B18" s="151">
        <v>89</v>
      </c>
    </row>
    <row r="19" s="136" customFormat="1" customHeight="1" spans="1:2">
      <c r="A19" s="149" t="s">
        <v>1009</v>
      </c>
      <c r="B19" s="152">
        <f>B20+B23</f>
        <v>7338</v>
      </c>
    </row>
    <row r="20" customHeight="1" spans="1:2">
      <c r="A20" s="149" t="s">
        <v>1217</v>
      </c>
      <c r="B20" s="151">
        <v>71</v>
      </c>
    </row>
    <row r="21" customHeight="1" spans="1:2">
      <c r="A21" s="150" t="s">
        <v>599</v>
      </c>
      <c r="B21" s="151">
        <v>63</v>
      </c>
    </row>
    <row r="22" customHeight="1" spans="1:2">
      <c r="A22" s="150" t="s">
        <v>1218</v>
      </c>
      <c r="B22" s="151">
        <v>8</v>
      </c>
    </row>
    <row r="23" customHeight="1" spans="1:2">
      <c r="A23" s="149" t="s">
        <v>1219</v>
      </c>
      <c r="B23" s="151">
        <v>7267</v>
      </c>
    </row>
    <row r="24" customHeight="1" spans="1:2">
      <c r="A24" s="150" t="s">
        <v>601</v>
      </c>
      <c r="B24" s="151">
        <v>7267</v>
      </c>
    </row>
    <row r="25" s="136" customFormat="1" customHeight="1" spans="1:2">
      <c r="A25" s="149" t="s">
        <v>1112</v>
      </c>
      <c r="B25" s="152">
        <v>6053</v>
      </c>
    </row>
    <row r="26" customHeight="1" spans="1:2">
      <c r="A26" s="149" t="s">
        <v>605</v>
      </c>
      <c r="B26" s="151">
        <f>B27+B28+B29+B30+B31+B32</f>
        <v>4633</v>
      </c>
    </row>
    <row r="27" customHeight="1" spans="1:2">
      <c r="A27" s="150" t="s">
        <v>606</v>
      </c>
      <c r="B27" s="151">
        <v>3405</v>
      </c>
    </row>
    <row r="28" customHeight="1" spans="1:2">
      <c r="A28" s="150" t="s">
        <v>607</v>
      </c>
      <c r="B28" s="151">
        <v>1012</v>
      </c>
    </row>
    <row r="29" customHeight="1" spans="1:2">
      <c r="A29" s="150" t="s">
        <v>608</v>
      </c>
      <c r="B29" s="151">
        <v>15</v>
      </c>
    </row>
    <row r="30" customHeight="1" spans="1:2">
      <c r="A30" s="150" t="s">
        <v>609</v>
      </c>
      <c r="B30" s="151">
        <v>86</v>
      </c>
    </row>
    <row r="31" customHeight="1" spans="1:2">
      <c r="A31" s="150" t="s">
        <v>1220</v>
      </c>
      <c r="B31" s="151">
        <v>108</v>
      </c>
    </row>
    <row r="32" customHeight="1" spans="1:2">
      <c r="A32" s="150" t="s">
        <v>611</v>
      </c>
      <c r="B32" s="151">
        <v>7</v>
      </c>
    </row>
    <row r="33" s="136" customFormat="1" customHeight="1" spans="1:2">
      <c r="A33" s="149" t="s">
        <v>1114</v>
      </c>
      <c r="B33" s="152">
        <v>40000</v>
      </c>
    </row>
    <row r="34" customHeight="1" spans="1:2">
      <c r="A34" s="150" t="s">
        <v>615</v>
      </c>
      <c r="B34" s="151">
        <v>40000</v>
      </c>
    </row>
    <row r="35" s="136" customFormat="1" customHeight="1" spans="1:2">
      <c r="A35" s="149" t="s">
        <v>1117</v>
      </c>
      <c r="B35" s="152">
        <v>2</v>
      </c>
    </row>
    <row r="36" customHeight="1" spans="1:2">
      <c r="A36" s="153" t="s">
        <v>1221</v>
      </c>
      <c r="B36" s="154">
        <v>2</v>
      </c>
    </row>
    <row r="37" ht="35.1" customHeight="1" spans="1:2">
      <c r="A37" s="155" t="s">
        <v>1222</v>
      </c>
      <c r="B37" s="155"/>
    </row>
  </sheetData>
  <mergeCells count="3">
    <mergeCell ref="A1:B1"/>
    <mergeCell ref="A2:B2"/>
    <mergeCell ref="A37:B37"/>
  </mergeCells>
  <printOptions horizontalCentered="1"/>
  <pageMargins left="0.235416666666667" right="0.235416666666667" top="0.313888888888889" bottom="0.313888888888889" header="0.313888888888889" footer="0.313888888888889"/>
  <pageSetup paperSize="9" scale="84" fitToWidth="0"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7"/>
  <sheetViews>
    <sheetView zoomScale="130" zoomScaleNormal="130" workbookViewId="0">
      <selection activeCell="F10" sqref="F10"/>
    </sheetView>
  </sheetViews>
  <sheetFormatPr defaultColWidth="9" defaultRowHeight="13.5" outlineLevelRow="6" outlineLevelCol="2"/>
  <cols>
    <col min="1" max="1" width="9.88333333333333" style="123" customWidth="1"/>
    <col min="2" max="2" width="31.1083333333333" style="123" customWidth="1"/>
    <col min="3" max="3" width="34.6666666666667" style="123" customWidth="1"/>
    <col min="4" max="16384" width="9" style="123"/>
  </cols>
  <sheetData>
    <row r="1" s="123" customFormat="1" ht="18" spans="1:3">
      <c r="A1" s="125" t="s">
        <v>1223</v>
      </c>
      <c r="B1" s="125"/>
      <c r="C1" s="125"/>
    </row>
    <row r="2" s="123" customFormat="1" ht="25.5" customHeight="1" spans="1:3">
      <c r="A2" s="126" t="s">
        <v>1224</v>
      </c>
      <c r="B2" s="126"/>
      <c r="C2" s="126"/>
    </row>
    <row r="3" s="123" customFormat="1" ht="20.25" customHeight="1" spans="1:3">
      <c r="A3" s="113" t="s">
        <v>512</v>
      </c>
      <c r="B3" s="113"/>
      <c r="C3" s="113"/>
    </row>
    <row r="4" s="123" customFormat="1" ht="14.25" customHeight="1" spans="1:3">
      <c r="A4" s="113"/>
      <c r="B4" s="113"/>
      <c r="C4" s="127" t="s">
        <v>38</v>
      </c>
    </row>
    <row r="5" s="123" customFormat="1" ht="32.25" customHeight="1" spans="1:3">
      <c r="A5" s="116" t="s">
        <v>1225</v>
      </c>
      <c r="B5" s="128"/>
      <c r="C5" s="129" t="s">
        <v>40</v>
      </c>
    </row>
    <row r="6" s="124" customFormat="1" ht="26" customHeight="1" spans="1:3">
      <c r="A6" s="130" t="s">
        <v>516</v>
      </c>
      <c r="B6" s="131"/>
      <c r="C6" s="132">
        <f>SUM(C7:C7)</f>
        <v>10</v>
      </c>
    </row>
    <row r="7" ht="26" customHeight="1" spans="1:3">
      <c r="A7" s="133" t="s">
        <v>1226</v>
      </c>
      <c r="B7" s="134"/>
      <c r="C7" s="135">
        <v>10</v>
      </c>
    </row>
  </sheetData>
  <mergeCells count="6">
    <mergeCell ref="A1:C1"/>
    <mergeCell ref="A2:C2"/>
    <mergeCell ref="A3:C3"/>
    <mergeCell ref="A4:B4"/>
    <mergeCell ref="A5:B5"/>
    <mergeCell ref="A7:B7"/>
  </mergeCells>
  <printOptions horizontalCentered="1"/>
  <pageMargins left="0.313888888888889" right="0.313888888888889" top="0.393055555555556" bottom="0.196527777777778" header="0.313888888888889" footer="0.313888888888889"/>
  <pageSetup paperSize="9" fitToHeight="0"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98"/>
  <sheetViews>
    <sheetView showZeros="0" zoomScale="130" zoomScaleNormal="130" workbookViewId="0">
      <selection activeCell="A10" sqref="A10"/>
    </sheetView>
  </sheetViews>
  <sheetFormatPr defaultColWidth="10" defaultRowHeight="13.5" outlineLevelCol="1"/>
  <cols>
    <col min="1" max="1" width="56.6666666666667" style="110" customWidth="1"/>
    <col min="2" max="2" width="20.1083333333333" style="109" customWidth="1"/>
    <col min="3" max="16384" width="10" style="109"/>
  </cols>
  <sheetData>
    <row r="1" s="109" customFormat="1" ht="18" spans="1:2">
      <c r="A1" s="111" t="s">
        <v>1227</v>
      </c>
      <c r="B1" s="111"/>
    </row>
    <row r="2" s="109" customFormat="1" ht="24" spans="1:2">
      <c r="A2" s="112" t="s">
        <v>1224</v>
      </c>
      <c r="B2" s="112"/>
    </row>
    <row r="3" s="109" customFormat="1" spans="1:2">
      <c r="A3" s="113" t="s">
        <v>530</v>
      </c>
      <c r="B3" s="113"/>
    </row>
    <row r="4" s="109" customFormat="1" ht="20.25" customHeight="1" spans="1:2">
      <c r="A4" s="114"/>
      <c r="B4" s="115" t="s">
        <v>38</v>
      </c>
    </row>
    <row r="5" s="109" customFormat="1" ht="37.8" customHeight="1" spans="1:2">
      <c r="A5" s="116" t="s">
        <v>531</v>
      </c>
      <c r="B5" s="117" t="s">
        <v>40</v>
      </c>
    </row>
    <row r="6" s="109" customFormat="1" ht="37.2" customHeight="1" spans="1:2">
      <c r="A6" s="118" t="s">
        <v>516</v>
      </c>
      <c r="B6" s="119">
        <v>10</v>
      </c>
    </row>
    <row r="7" s="109" customFormat="1" ht="34.2" customHeight="1" spans="1:2">
      <c r="A7" s="120" t="s">
        <v>1228</v>
      </c>
      <c r="B7" s="121">
        <v>10</v>
      </c>
    </row>
    <row r="8" s="109" customFormat="1" ht="49.5" customHeight="1" spans="1:2">
      <c r="A8" s="122" t="s">
        <v>1229</v>
      </c>
      <c r="B8" s="122"/>
    </row>
    <row r="9" s="109" customFormat="1" ht="20.1" customHeight="1" spans="1:1">
      <c r="A9" s="110"/>
    </row>
    <row r="10" s="109" customFormat="1" ht="20.1" customHeight="1"/>
    <row r="11" s="109" customFormat="1" ht="20.1" customHeight="1"/>
    <row r="12" s="109" customFormat="1" ht="20.1" customHeight="1"/>
    <row r="13" s="109" customFormat="1" ht="20.1" customHeight="1"/>
    <row r="14" s="109" customFormat="1" ht="20.1" customHeight="1"/>
    <row r="15" s="109" customFormat="1" ht="20.1" customHeight="1"/>
    <row r="16" s="109" customFormat="1" ht="20.1" customHeight="1"/>
    <row r="17" s="109" customFormat="1" ht="20.1" customHeight="1"/>
    <row r="18" s="109" customFormat="1" ht="20.1" customHeight="1"/>
    <row r="19" s="109" customFormat="1" ht="20.1" customHeight="1"/>
    <row r="20" s="109" customFormat="1" ht="20.1" customHeight="1"/>
    <row r="21" s="109" customFormat="1" ht="20.1" customHeight="1"/>
    <row r="22" s="109" customFormat="1" ht="20.1" customHeight="1"/>
    <row r="23" s="109" customFormat="1" ht="20.1" customHeight="1"/>
    <row r="24" s="109" customFormat="1" ht="20.1" customHeight="1"/>
    <row r="25" s="109" customFormat="1" ht="20.1" customHeight="1"/>
    <row r="26" s="109" customFormat="1" ht="20.1" customHeight="1"/>
    <row r="27" s="109" customFormat="1" ht="20.1" customHeight="1"/>
    <row r="28" s="109" customFormat="1" ht="20.1" customHeight="1"/>
    <row r="29" s="109" customFormat="1" ht="20.1" customHeight="1"/>
    <row r="30" s="109" customFormat="1" ht="20.1" customHeight="1"/>
    <row r="31" s="109" customFormat="1"/>
    <row r="32" s="109" customFormat="1"/>
    <row r="33" s="109" customFormat="1"/>
    <row r="34" s="109" customFormat="1"/>
    <row r="35" s="109" customFormat="1"/>
    <row r="36" s="109" customFormat="1"/>
    <row r="37" s="109" customFormat="1"/>
    <row r="38" s="109" customFormat="1"/>
    <row r="39" s="109" customFormat="1"/>
    <row r="40" s="109" customFormat="1"/>
    <row r="41" s="109" customFormat="1"/>
    <row r="42" s="109" customFormat="1"/>
    <row r="43" s="109" customFormat="1"/>
    <row r="44" s="109" customFormat="1"/>
    <row r="45" s="109" customFormat="1"/>
    <row r="46" s="109" customFormat="1"/>
    <row r="47" s="109" customFormat="1"/>
    <row r="48" s="109" customFormat="1"/>
    <row r="49" s="109" customFormat="1"/>
    <row r="50" s="109" customFormat="1"/>
    <row r="51" s="109" customFormat="1"/>
    <row r="52" s="109" customFormat="1"/>
    <row r="53" s="109" customFormat="1"/>
    <row r="54" s="109" customFormat="1"/>
    <row r="55" s="109" customFormat="1"/>
    <row r="56" s="109" customFormat="1"/>
    <row r="57" s="109" customFormat="1"/>
    <row r="58" s="109" customFormat="1"/>
    <row r="59" s="109" customFormat="1"/>
    <row r="60" s="109" customFormat="1"/>
    <row r="61" s="109" customFormat="1"/>
    <row r="62" s="109" customFormat="1"/>
    <row r="63" s="109" customFormat="1"/>
    <row r="64" s="109" customFormat="1"/>
    <row r="65" s="109" customFormat="1"/>
    <row r="66" s="109" customFormat="1"/>
    <row r="67" s="109" customFormat="1"/>
    <row r="68" s="109" customFormat="1"/>
    <row r="69" s="109" customFormat="1"/>
    <row r="70" s="109" customFormat="1"/>
    <row r="71" s="109" customFormat="1"/>
    <row r="72" s="109" customFormat="1"/>
    <row r="73" s="109" customFormat="1"/>
    <row r="74" s="109" customFormat="1"/>
    <row r="75" s="109" customFormat="1"/>
    <row r="76" s="109" customFormat="1"/>
    <row r="77" s="109" customFormat="1"/>
    <row r="78" s="109" customFormat="1"/>
    <row r="79" s="109" customFormat="1"/>
    <row r="80" s="109" customFormat="1"/>
    <row r="81" s="109" customFormat="1"/>
    <row r="82" s="109" customFormat="1"/>
    <row r="83" s="109" customFormat="1"/>
    <row r="84" s="109" customFormat="1"/>
    <row r="85" s="109" customFormat="1"/>
    <row r="86" s="109" customFormat="1"/>
    <row r="87" s="109" customFormat="1"/>
    <row r="88" s="109" customFormat="1"/>
    <row r="89" s="109" customFormat="1"/>
    <row r="90" s="109" customFormat="1"/>
    <row r="91" s="109" customFormat="1"/>
    <row r="92" s="109" customFormat="1"/>
    <row r="93" s="109" customFormat="1"/>
    <row r="94" s="109" customFormat="1"/>
    <row r="95" s="109" customFormat="1"/>
    <row r="96" s="109" customFormat="1"/>
    <row r="97" s="109" customFormat="1"/>
    <row r="98" s="109" customFormat="1"/>
  </sheetData>
  <mergeCells count="4">
    <mergeCell ref="A1:B1"/>
    <mergeCell ref="A2:B2"/>
    <mergeCell ref="A3:B3"/>
    <mergeCell ref="A8:B8"/>
  </mergeCells>
  <printOptions horizontalCentered="1"/>
  <pageMargins left="0.235416666666667" right="0.235416666666667" top="0.511805555555556" bottom="0.471527777777778" header="0.313888888888889" footer="0.196527777777778"/>
  <pageSetup paperSize="9"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3"/>
  <sheetViews>
    <sheetView showZeros="0" zoomScale="115" zoomScaleNormal="115" topLeftCell="A2" workbookViewId="0">
      <selection activeCell="E10" sqref="E10"/>
    </sheetView>
  </sheetViews>
  <sheetFormatPr defaultColWidth="12.75" defaultRowHeight="13.5" outlineLevelCol="5"/>
  <cols>
    <col min="1" max="1" width="29.625" style="71" customWidth="1"/>
    <col min="2" max="2" width="13.5" style="72" customWidth="1"/>
    <col min="3" max="3" width="35.5" style="73" customWidth="1"/>
    <col min="4" max="4" width="13.5" style="74" customWidth="1"/>
    <col min="5" max="5" width="9" style="71" customWidth="1"/>
    <col min="6" max="6" width="11.25" style="71" customWidth="1"/>
    <col min="7" max="250" width="9" style="71" customWidth="1"/>
    <col min="251" max="251" width="29.625" style="71" customWidth="1"/>
    <col min="252" max="252" width="12.75" style="71"/>
    <col min="253" max="253" width="29.75" style="71" customWidth="1"/>
    <col min="254" max="254" width="17" style="71" customWidth="1"/>
    <col min="255" max="255" width="37" style="71" customWidth="1"/>
    <col min="256" max="256" width="17.375" style="71" customWidth="1"/>
    <col min="257" max="506" width="9" style="71" customWidth="1"/>
    <col min="507" max="507" width="29.625" style="71" customWidth="1"/>
    <col min="508" max="508" width="12.75" style="71"/>
    <col min="509" max="509" width="29.75" style="71" customWidth="1"/>
    <col min="510" max="510" width="17" style="71" customWidth="1"/>
    <col min="511" max="511" width="37" style="71" customWidth="1"/>
    <col min="512" max="512" width="17.375" style="71" customWidth="1"/>
    <col min="513" max="762" width="9" style="71" customWidth="1"/>
    <col min="763" max="763" width="29.625" style="71" customWidth="1"/>
    <col min="764" max="764" width="12.75" style="71"/>
    <col min="765" max="765" width="29.75" style="71" customWidth="1"/>
    <col min="766" max="766" width="17" style="71" customWidth="1"/>
    <col min="767" max="767" width="37" style="71" customWidth="1"/>
    <col min="768" max="768" width="17.375" style="71" customWidth="1"/>
    <col min="769" max="1018" width="9" style="71" customWidth="1"/>
    <col min="1019" max="1019" width="29.625" style="71" customWidth="1"/>
    <col min="1020" max="1020" width="12.75" style="71"/>
    <col min="1021" max="1021" width="29.75" style="71" customWidth="1"/>
    <col min="1022" max="1022" width="17" style="71" customWidth="1"/>
    <col min="1023" max="1023" width="37" style="71" customWidth="1"/>
    <col min="1024" max="1024" width="17.375" style="71" customWidth="1"/>
    <col min="1025" max="1274" width="9" style="71" customWidth="1"/>
    <col min="1275" max="1275" width="29.625" style="71" customWidth="1"/>
    <col min="1276" max="1276" width="12.75" style="71"/>
    <col min="1277" max="1277" width="29.75" style="71" customWidth="1"/>
    <col min="1278" max="1278" width="17" style="71" customWidth="1"/>
    <col min="1279" max="1279" width="37" style="71" customWidth="1"/>
    <col min="1280" max="1280" width="17.375" style="71" customWidth="1"/>
    <col min="1281" max="1530" width="9" style="71" customWidth="1"/>
    <col min="1531" max="1531" width="29.625" style="71" customWidth="1"/>
    <col min="1532" max="1532" width="12.75" style="71"/>
    <col min="1533" max="1533" width="29.75" style="71" customWidth="1"/>
    <col min="1534" max="1534" width="17" style="71" customWidth="1"/>
    <col min="1535" max="1535" width="37" style="71" customWidth="1"/>
    <col min="1536" max="1536" width="17.375" style="71" customWidth="1"/>
    <col min="1537" max="1786" width="9" style="71" customWidth="1"/>
    <col min="1787" max="1787" width="29.625" style="71" customWidth="1"/>
    <col min="1788" max="1788" width="12.75" style="71"/>
    <col min="1789" max="1789" width="29.75" style="71" customWidth="1"/>
    <col min="1790" max="1790" width="17" style="71" customWidth="1"/>
    <col min="1791" max="1791" width="37" style="71" customWidth="1"/>
    <col min="1792" max="1792" width="17.375" style="71" customWidth="1"/>
    <col min="1793" max="2042" width="9" style="71" customWidth="1"/>
    <col min="2043" max="2043" width="29.625" style="71" customWidth="1"/>
    <col min="2044" max="2044" width="12.75" style="71"/>
    <col min="2045" max="2045" width="29.75" style="71" customWidth="1"/>
    <col min="2046" max="2046" width="17" style="71" customWidth="1"/>
    <col min="2047" max="2047" width="37" style="71" customWidth="1"/>
    <col min="2048" max="2048" width="17.375" style="71" customWidth="1"/>
    <col min="2049" max="2298" width="9" style="71" customWidth="1"/>
    <col min="2299" max="2299" width="29.625" style="71" customWidth="1"/>
    <col min="2300" max="2300" width="12.75" style="71"/>
    <col min="2301" max="2301" width="29.75" style="71" customWidth="1"/>
    <col min="2302" max="2302" width="17" style="71" customWidth="1"/>
    <col min="2303" max="2303" width="37" style="71" customWidth="1"/>
    <col min="2304" max="2304" width="17.375" style="71" customWidth="1"/>
    <col min="2305" max="2554" width="9" style="71" customWidth="1"/>
    <col min="2555" max="2555" width="29.625" style="71" customWidth="1"/>
    <col min="2556" max="2556" width="12.75" style="71"/>
    <col min="2557" max="2557" width="29.75" style="71" customWidth="1"/>
    <col min="2558" max="2558" width="17" style="71" customWidth="1"/>
    <col min="2559" max="2559" width="37" style="71" customWidth="1"/>
    <col min="2560" max="2560" width="17.375" style="71" customWidth="1"/>
    <col min="2561" max="2810" width="9" style="71" customWidth="1"/>
    <col min="2811" max="2811" width="29.625" style="71" customWidth="1"/>
    <col min="2812" max="2812" width="12.75" style="71"/>
    <col min="2813" max="2813" width="29.75" style="71" customWidth="1"/>
    <col min="2814" max="2814" width="17" style="71" customWidth="1"/>
    <col min="2815" max="2815" width="37" style="71" customWidth="1"/>
    <col min="2816" max="2816" width="17.375" style="71" customWidth="1"/>
    <col min="2817" max="3066" width="9" style="71" customWidth="1"/>
    <col min="3067" max="3067" width="29.625" style="71" customWidth="1"/>
    <col min="3068" max="3068" width="12.75" style="71"/>
    <col min="3069" max="3069" width="29.75" style="71" customWidth="1"/>
    <col min="3070" max="3070" width="17" style="71" customWidth="1"/>
    <col min="3071" max="3071" width="37" style="71" customWidth="1"/>
    <col min="3072" max="3072" width="17.375" style="71" customWidth="1"/>
    <col min="3073" max="3322" width="9" style="71" customWidth="1"/>
    <col min="3323" max="3323" width="29.625" style="71" customWidth="1"/>
    <col min="3324" max="3324" width="12.75" style="71"/>
    <col min="3325" max="3325" width="29.75" style="71" customWidth="1"/>
    <col min="3326" max="3326" width="17" style="71" customWidth="1"/>
    <col min="3327" max="3327" width="37" style="71" customWidth="1"/>
    <col min="3328" max="3328" width="17.375" style="71" customWidth="1"/>
    <col min="3329" max="3578" width="9" style="71" customWidth="1"/>
    <col min="3579" max="3579" width="29.625" style="71" customWidth="1"/>
    <col min="3580" max="3580" width="12.75" style="71"/>
    <col min="3581" max="3581" width="29.75" style="71" customWidth="1"/>
    <col min="3582" max="3582" width="17" style="71" customWidth="1"/>
    <col min="3583" max="3583" width="37" style="71" customWidth="1"/>
    <col min="3584" max="3584" width="17.375" style="71" customWidth="1"/>
    <col min="3585" max="3834" width="9" style="71" customWidth="1"/>
    <col min="3835" max="3835" width="29.625" style="71" customWidth="1"/>
    <col min="3836" max="3836" width="12.75" style="71"/>
    <col min="3837" max="3837" width="29.75" style="71" customWidth="1"/>
    <col min="3838" max="3838" width="17" style="71" customWidth="1"/>
    <col min="3839" max="3839" width="37" style="71" customWidth="1"/>
    <col min="3840" max="3840" width="17.375" style="71" customWidth="1"/>
    <col min="3841" max="4090" width="9" style="71" customWidth="1"/>
    <col min="4091" max="4091" width="29.625" style="71" customWidth="1"/>
    <col min="4092" max="4092" width="12.75" style="71"/>
    <col min="4093" max="4093" width="29.75" style="71" customWidth="1"/>
    <col min="4094" max="4094" width="17" style="71" customWidth="1"/>
    <col min="4095" max="4095" width="37" style="71" customWidth="1"/>
    <col min="4096" max="4096" width="17.375" style="71" customWidth="1"/>
    <col min="4097" max="4346" width="9" style="71" customWidth="1"/>
    <col min="4347" max="4347" width="29.625" style="71" customWidth="1"/>
    <col min="4348" max="4348" width="12.75" style="71"/>
    <col min="4349" max="4349" width="29.75" style="71" customWidth="1"/>
    <col min="4350" max="4350" width="17" style="71" customWidth="1"/>
    <col min="4351" max="4351" width="37" style="71" customWidth="1"/>
    <col min="4352" max="4352" width="17.375" style="71" customWidth="1"/>
    <col min="4353" max="4602" width="9" style="71" customWidth="1"/>
    <col min="4603" max="4603" width="29.625" style="71" customWidth="1"/>
    <col min="4604" max="4604" width="12.75" style="71"/>
    <col min="4605" max="4605" width="29.75" style="71" customWidth="1"/>
    <col min="4606" max="4606" width="17" style="71" customWidth="1"/>
    <col min="4607" max="4607" width="37" style="71" customWidth="1"/>
    <col min="4608" max="4608" width="17.375" style="71" customWidth="1"/>
    <col min="4609" max="4858" width="9" style="71" customWidth="1"/>
    <col min="4859" max="4859" width="29.625" style="71" customWidth="1"/>
    <col min="4860" max="4860" width="12.75" style="71"/>
    <col min="4861" max="4861" width="29.75" style="71" customWidth="1"/>
    <col min="4862" max="4862" width="17" style="71" customWidth="1"/>
    <col min="4863" max="4863" width="37" style="71" customWidth="1"/>
    <col min="4864" max="4864" width="17.375" style="71" customWidth="1"/>
    <col min="4865" max="5114" width="9" style="71" customWidth="1"/>
    <col min="5115" max="5115" width="29.625" style="71" customWidth="1"/>
    <col min="5116" max="5116" width="12.75" style="71"/>
    <col min="5117" max="5117" width="29.75" style="71" customWidth="1"/>
    <col min="5118" max="5118" width="17" style="71" customWidth="1"/>
    <col min="5119" max="5119" width="37" style="71" customWidth="1"/>
    <col min="5120" max="5120" width="17.375" style="71" customWidth="1"/>
    <col min="5121" max="5370" width="9" style="71" customWidth="1"/>
    <col min="5371" max="5371" width="29.625" style="71" customWidth="1"/>
    <col min="5372" max="5372" width="12.75" style="71"/>
    <col min="5373" max="5373" width="29.75" style="71" customWidth="1"/>
    <col min="5374" max="5374" width="17" style="71" customWidth="1"/>
    <col min="5375" max="5375" width="37" style="71" customWidth="1"/>
    <col min="5376" max="5376" width="17.375" style="71" customWidth="1"/>
    <col min="5377" max="5626" width="9" style="71" customWidth="1"/>
    <col min="5627" max="5627" width="29.625" style="71" customWidth="1"/>
    <col min="5628" max="5628" width="12.75" style="71"/>
    <col min="5629" max="5629" width="29.75" style="71" customWidth="1"/>
    <col min="5630" max="5630" width="17" style="71" customWidth="1"/>
    <col min="5631" max="5631" width="37" style="71" customWidth="1"/>
    <col min="5632" max="5632" width="17.375" style="71" customWidth="1"/>
    <col min="5633" max="5882" width="9" style="71" customWidth="1"/>
    <col min="5883" max="5883" width="29.625" style="71" customWidth="1"/>
    <col min="5884" max="5884" width="12.75" style="71"/>
    <col min="5885" max="5885" width="29.75" style="71" customWidth="1"/>
    <col min="5886" max="5886" width="17" style="71" customWidth="1"/>
    <col min="5887" max="5887" width="37" style="71" customWidth="1"/>
    <col min="5888" max="5888" width="17.375" style="71" customWidth="1"/>
    <col min="5889" max="6138" width="9" style="71" customWidth="1"/>
    <col min="6139" max="6139" width="29.625" style="71" customWidth="1"/>
    <col min="6140" max="6140" width="12.75" style="71"/>
    <col min="6141" max="6141" width="29.75" style="71" customWidth="1"/>
    <col min="6142" max="6142" width="17" style="71" customWidth="1"/>
    <col min="6143" max="6143" width="37" style="71" customWidth="1"/>
    <col min="6144" max="6144" width="17.375" style="71" customWidth="1"/>
    <col min="6145" max="6394" width="9" style="71" customWidth="1"/>
    <col min="6395" max="6395" width="29.625" style="71" customWidth="1"/>
    <col min="6396" max="6396" width="12.75" style="71"/>
    <col min="6397" max="6397" width="29.75" style="71" customWidth="1"/>
    <col min="6398" max="6398" width="17" style="71" customWidth="1"/>
    <col min="6399" max="6399" width="37" style="71" customWidth="1"/>
    <col min="6400" max="6400" width="17.375" style="71" customWidth="1"/>
    <col min="6401" max="6650" width="9" style="71" customWidth="1"/>
    <col min="6651" max="6651" width="29.625" style="71" customWidth="1"/>
    <col min="6652" max="6652" width="12.75" style="71"/>
    <col min="6653" max="6653" width="29.75" style="71" customWidth="1"/>
    <col min="6654" max="6654" width="17" style="71" customWidth="1"/>
    <col min="6655" max="6655" width="37" style="71" customWidth="1"/>
    <col min="6656" max="6656" width="17.375" style="71" customWidth="1"/>
    <col min="6657" max="6906" width="9" style="71" customWidth="1"/>
    <col min="6907" max="6907" width="29.625" style="71" customWidth="1"/>
    <col min="6908" max="6908" width="12.75" style="71"/>
    <col min="6909" max="6909" width="29.75" style="71" customWidth="1"/>
    <col min="6910" max="6910" width="17" style="71" customWidth="1"/>
    <col min="6911" max="6911" width="37" style="71" customWidth="1"/>
    <col min="6912" max="6912" width="17.375" style="71" customWidth="1"/>
    <col min="6913" max="7162" width="9" style="71" customWidth="1"/>
    <col min="7163" max="7163" width="29.625" style="71" customWidth="1"/>
    <col min="7164" max="7164" width="12.75" style="71"/>
    <col min="7165" max="7165" width="29.75" style="71" customWidth="1"/>
    <col min="7166" max="7166" width="17" style="71" customWidth="1"/>
    <col min="7167" max="7167" width="37" style="71" customWidth="1"/>
    <col min="7168" max="7168" width="17.375" style="71" customWidth="1"/>
    <col min="7169" max="7418" width="9" style="71" customWidth="1"/>
    <col min="7419" max="7419" width="29.625" style="71" customWidth="1"/>
    <col min="7420" max="7420" width="12.75" style="71"/>
    <col min="7421" max="7421" width="29.75" style="71" customWidth="1"/>
    <col min="7422" max="7422" width="17" style="71" customWidth="1"/>
    <col min="7423" max="7423" width="37" style="71" customWidth="1"/>
    <col min="7424" max="7424" width="17.375" style="71" customWidth="1"/>
    <col min="7425" max="7674" width="9" style="71" customWidth="1"/>
    <col min="7675" max="7675" width="29.625" style="71" customWidth="1"/>
    <col min="7676" max="7676" width="12.75" style="71"/>
    <col min="7677" max="7677" width="29.75" style="71" customWidth="1"/>
    <col min="7678" max="7678" width="17" style="71" customWidth="1"/>
    <col min="7679" max="7679" width="37" style="71" customWidth="1"/>
    <col min="7680" max="7680" width="17.375" style="71" customWidth="1"/>
    <col min="7681" max="7930" width="9" style="71" customWidth="1"/>
    <col min="7931" max="7931" width="29.625" style="71" customWidth="1"/>
    <col min="7932" max="7932" width="12.75" style="71"/>
    <col min="7933" max="7933" width="29.75" style="71" customWidth="1"/>
    <col min="7934" max="7934" width="17" style="71" customWidth="1"/>
    <col min="7935" max="7935" width="37" style="71" customWidth="1"/>
    <col min="7936" max="7936" width="17.375" style="71" customWidth="1"/>
    <col min="7937" max="8186" width="9" style="71" customWidth="1"/>
    <col min="8187" max="8187" width="29.625" style="71" customWidth="1"/>
    <col min="8188" max="8188" width="12.75" style="71"/>
    <col min="8189" max="8189" width="29.75" style="71" customWidth="1"/>
    <col min="8190" max="8190" width="17" style="71" customWidth="1"/>
    <col min="8191" max="8191" width="37" style="71" customWidth="1"/>
    <col min="8192" max="8192" width="17.375" style="71" customWidth="1"/>
    <col min="8193" max="8442" width="9" style="71" customWidth="1"/>
    <col min="8443" max="8443" width="29.625" style="71" customWidth="1"/>
    <col min="8444" max="8444" width="12.75" style="71"/>
    <col min="8445" max="8445" width="29.75" style="71" customWidth="1"/>
    <col min="8446" max="8446" width="17" style="71" customWidth="1"/>
    <col min="8447" max="8447" width="37" style="71" customWidth="1"/>
    <col min="8448" max="8448" width="17.375" style="71" customWidth="1"/>
    <col min="8449" max="8698" width="9" style="71" customWidth="1"/>
    <col min="8699" max="8699" width="29.625" style="71" customWidth="1"/>
    <col min="8700" max="8700" width="12.75" style="71"/>
    <col min="8701" max="8701" width="29.75" style="71" customWidth="1"/>
    <col min="8702" max="8702" width="17" style="71" customWidth="1"/>
    <col min="8703" max="8703" width="37" style="71" customWidth="1"/>
    <col min="8704" max="8704" width="17.375" style="71" customWidth="1"/>
    <col min="8705" max="8954" width="9" style="71" customWidth="1"/>
    <col min="8955" max="8955" width="29.625" style="71" customWidth="1"/>
    <col min="8956" max="8956" width="12.75" style="71"/>
    <col min="8957" max="8957" width="29.75" style="71" customWidth="1"/>
    <col min="8958" max="8958" width="17" style="71" customWidth="1"/>
    <col min="8959" max="8959" width="37" style="71" customWidth="1"/>
    <col min="8960" max="8960" width="17.375" style="71" customWidth="1"/>
    <col min="8961" max="9210" width="9" style="71" customWidth="1"/>
    <col min="9211" max="9211" width="29.625" style="71" customWidth="1"/>
    <col min="9212" max="9212" width="12.75" style="71"/>
    <col min="9213" max="9213" width="29.75" style="71" customWidth="1"/>
    <col min="9214" max="9214" width="17" style="71" customWidth="1"/>
    <col min="9215" max="9215" width="37" style="71" customWidth="1"/>
    <col min="9216" max="9216" width="17.375" style="71" customWidth="1"/>
    <col min="9217" max="9466" width="9" style="71" customWidth="1"/>
    <col min="9467" max="9467" width="29.625" style="71" customWidth="1"/>
    <col min="9468" max="9468" width="12.75" style="71"/>
    <col min="9469" max="9469" width="29.75" style="71" customWidth="1"/>
    <col min="9470" max="9470" width="17" style="71" customWidth="1"/>
    <col min="9471" max="9471" width="37" style="71" customWidth="1"/>
    <col min="9472" max="9472" width="17.375" style="71" customWidth="1"/>
    <col min="9473" max="9722" width="9" style="71" customWidth="1"/>
    <col min="9723" max="9723" width="29.625" style="71" customWidth="1"/>
    <col min="9724" max="9724" width="12.75" style="71"/>
    <col min="9725" max="9725" width="29.75" style="71" customWidth="1"/>
    <col min="9726" max="9726" width="17" style="71" customWidth="1"/>
    <col min="9727" max="9727" width="37" style="71" customWidth="1"/>
    <col min="9728" max="9728" width="17.375" style="71" customWidth="1"/>
    <col min="9729" max="9978" width="9" style="71" customWidth="1"/>
    <col min="9979" max="9979" width="29.625" style="71" customWidth="1"/>
    <col min="9980" max="9980" width="12.75" style="71"/>
    <col min="9981" max="9981" width="29.75" style="71" customWidth="1"/>
    <col min="9982" max="9982" width="17" style="71" customWidth="1"/>
    <col min="9983" max="9983" width="37" style="71" customWidth="1"/>
    <col min="9984" max="9984" width="17.375" style="71" customWidth="1"/>
    <col min="9985" max="10234" width="9" style="71" customWidth="1"/>
    <col min="10235" max="10235" width="29.625" style="71" customWidth="1"/>
    <col min="10236" max="10236" width="12.75" style="71"/>
    <col min="10237" max="10237" width="29.75" style="71" customWidth="1"/>
    <col min="10238" max="10238" width="17" style="71" customWidth="1"/>
    <col min="10239" max="10239" width="37" style="71" customWidth="1"/>
    <col min="10240" max="10240" width="17.375" style="71" customWidth="1"/>
    <col min="10241" max="10490" width="9" style="71" customWidth="1"/>
    <col min="10491" max="10491" width="29.625" style="71" customWidth="1"/>
    <col min="10492" max="10492" width="12.75" style="71"/>
    <col min="10493" max="10493" width="29.75" style="71" customWidth="1"/>
    <col min="10494" max="10494" width="17" style="71" customWidth="1"/>
    <col min="10495" max="10495" width="37" style="71" customWidth="1"/>
    <col min="10496" max="10496" width="17.375" style="71" customWidth="1"/>
    <col min="10497" max="10746" width="9" style="71" customWidth="1"/>
    <col min="10747" max="10747" width="29.625" style="71" customWidth="1"/>
    <col min="10748" max="10748" width="12.75" style="71"/>
    <col min="10749" max="10749" width="29.75" style="71" customWidth="1"/>
    <col min="10750" max="10750" width="17" style="71" customWidth="1"/>
    <col min="10751" max="10751" width="37" style="71" customWidth="1"/>
    <col min="10752" max="10752" width="17.375" style="71" customWidth="1"/>
    <col min="10753" max="11002" width="9" style="71" customWidth="1"/>
    <col min="11003" max="11003" width="29.625" style="71" customWidth="1"/>
    <col min="11004" max="11004" width="12.75" style="71"/>
    <col min="11005" max="11005" width="29.75" style="71" customWidth="1"/>
    <col min="11006" max="11006" width="17" style="71" customWidth="1"/>
    <col min="11007" max="11007" width="37" style="71" customWidth="1"/>
    <col min="11008" max="11008" width="17.375" style="71" customWidth="1"/>
    <col min="11009" max="11258" width="9" style="71" customWidth="1"/>
    <col min="11259" max="11259" width="29.625" style="71" customWidth="1"/>
    <col min="11260" max="11260" width="12.75" style="71"/>
    <col min="11261" max="11261" width="29.75" style="71" customWidth="1"/>
    <col min="11262" max="11262" width="17" style="71" customWidth="1"/>
    <col min="11263" max="11263" width="37" style="71" customWidth="1"/>
    <col min="11264" max="11264" width="17.375" style="71" customWidth="1"/>
    <col min="11265" max="11514" width="9" style="71" customWidth="1"/>
    <col min="11515" max="11515" width="29.625" style="71" customWidth="1"/>
    <col min="11516" max="11516" width="12.75" style="71"/>
    <col min="11517" max="11517" width="29.75" style="71" customWidth="1"/>
    <col min="11518" max="11518" width="17" style="71" customWidth="1"/>
    <col min="11519" max="11519" width="37" style="71" customWidth="1"/>
    <col min="11520" max="11520" width="17.375" style="71" customWidth="1"/>
    <col min="11521" max="11770" width="9" style="71" customWidth="1"/>
    <col min="11771" max="11771" width="29.625" style="71" customWidth="1"/>
    <col min="11772" max="11772" width="12.75" style="71"/>
    <col min="11773" max="11773" width="29.75" style="71" customWidth="1"/>
    <col min="11774" max="11774" width="17" style="71" customWidth="1"/>
    <col min="11775" max="11775" width="37" style="71" customWidth="1"/>
    <col min="11776" max="11776" width="17.375" style="71" customWidth="1"/>
    <col min="11777" max="12026" width="9" style="71" customWidth="1"/>
    <col min="12027" max="12027" width="29.625" style="71" customWidth="1"/>
    <col min="12028" max="12028" width="12.75" style="71"/>
    <col min="12029" max="12029" width="29.75" style="71" customWidth="1"/>
    <col min="12030" max="12030" width="17" style="71" customWidth="1"/>
    <col min="12031" max="12031" width="37" style="71" customWidth="1"/>
    <col min="12032" max="12032" width="17.375" style="71" customWidth="1"/>
    <col min="12033" max="12282" width="9" style="71" customWidth="1"/>
    <col min="12283" max="12283" width="29.625" style="71" customWidth="1"/>
    <col min="12284" max="12284" width="12.75" style="71"/>
    <col min="12285" max="12285" width="29.75" style="71" customWidth="1"/>
    <col min="12286" max="12286" width="17" style="71" customWidth="1"/>
    <col min="12287" max="12287" width="37" style="71" customWidth="1"/>
    <col min="12288" max="12288" width="17.375" style="71" customWidth="1"/>
    <col min="12289" max="12538" width="9" style="71" customWidth="1"/>
    <col min="12539" max="12539" width="29.625" style="71" customWidth="1"/>
    <col min="12540" max="12540" width="12.75" style="71"/>
    <col min="12541" max="12541" width="29.75" style="71" customWidth="1"/>
    <col min="12542" max="12542" width="17" style="71" customWidth="1"/>
    <col min="12543" max="12543" width="37" style="71" customWidth="1"/>
    <col min="12544" max="12544" width="17.375" style="71" customWidth="1"/>
    <col min="12545" max="12794" width="9" style="71" customWidth="1"/>
    <col min="12795" max="12795" width="29.625" style="71" customWidth="1"/>
    <col min="12796" max="12796" width="12.75" style="71"/>
    <col min="12797" max="12797" width="29.75" style="71" customWidth="1"/>
    <col min="12798" max="12798" width="17" style="71" customWidth="1"/>
    <col min="12799" max="12799" width="37" style="71" customWidth="1"/>
    <col min="12800" max="12800" width="17.375" style="71" customWidth="1"/>
    <col min="12801" max="13050" width="9" style="71" customWidth="1"/>
    <col min="13051" max="13051" width="29.625" style="71" customWidth="1"/>
    <col min="13052" max="13052" width="12.75" style="71"/>
    <col min="13053" max="13053" width="29.75" style="71" customWidth="1"/>
    <col min="13054" max="13054" width="17" style="71" customWidth="1"/>
    <col min="13055" max="13055" width="37" style="71" customWidth="1"/>
    <col min="13056" max="13056" width="17.375" style="71" customWidth="1"/>
    <col min="13057" max="13306" width="9" style="71" customWidth="1"/>
    <col min="13307" max="13307" width="29.625" style="71" customWidth="1"/>
    <col min="13308" max="13308" width="12.75" style="71"/>
    <col min="13309" max="13309" width="29.75" style="71" customWidth="1"/>
    <col min="13310" max="13310" width="17" style="71" customWidth="1"/>
    <col min="13311" max="13311" width="37" style="71" customWidth="1"/>
    <col min="13312" max="13312" width="17.375" style="71" customWidth="1"/>
    <col min="13313" max="13562" width="9" style="71" customWidth="1"/>
    <col min="13563" max="13563" width="29.625" style="71" customWidth="1"/>
    <col min="13564" max="13564" width="12.75" style="71"/>
    <col min="13565" max="13565" width="29.75" style="71" customWidth="1"/>
    <col min="13566" max="13566" width="17" style="71" customWidth="1"/>
    <col min="13567" max="13567" width="37" style="71" customWidth="1"/>
    <col min="13568" max="13568" width="17.375" style="71" customWidth="1"/>
    <col min="13569" max="13818" width="9" style="71" customWidth="1"/>
    <col min="13819" max="13819" width="29.625" style="71" customWidth="1"/>
    <col min="13820" max="13820" width="12.75" style="71"/>
    <col min="13821" max="13821" width="29.75" style="71" customWidth="1"/>
    <col min="13822" max="13822" width="17" style="71" customWidth="1"/>
    <col min="13823" max="13823" width="37" style="71" customWidth="1"/>
    <col min="13824" max="13824" width="17.375" style="71" customWidth="1"/>
    <col min="13825" max="14074" width="9" style="71" customWidth="1"/>
    <col min="14075" max="14075" width="29.625" style="71" customWidth="1"/>
    <col min="14076" max="14076" width="12.75" style="71"/>
    <col min="14077" max="14077" width="29.75" style="71" customWidth="1"/>
    <col min="14078" max="14078" width="17" style="71" customWidth="1"/>
    <col min="14079" max="14079" width="37" style="71" customWidth="1"/>
    <col min="14080" max="14080" width="17.375" style="71" customWidth="1"/>
    <col min="14081" max="14330" width="9" style="71" customWidth="1"/>
    <col min="14331" max="14331" width="29.625" style="71" customWidth="1"/>
    <col min="14332" max="14332" width="12.75" style="71"/>
    <col min="14333" max="14333" width="29.75" style="71" customWidth="1"/>
    <col min="14334" max="14334" width="17" style="71" customWidth="1"/>
    <col min="14335" max="14335" width="37" style="71" customWidth="1"/>
    <col min="14336" max="14336" width="17.375" style="71" customWidth="1"/>
    <col min="14337" max="14586" width="9" style="71" customWidth="1"/>
    <col min="14587" max="14587" width="29.625" style="71" customWidth="1"/>
    <col min="14588" max="14588" width="12.75" style="71"/>
    <col min="14589" max="14589" width="29.75" style="71" customWidth="1"/>
    <col min="14590" max="14590" width="17" style="71" customWidth="1"/>
    <col min="14591" max="14591" width="37" style="71" customWidth="1"/>
    <col min="14592" max="14592" width="17.375" style="71" customWidth="1"/>
    <col min="14593" max="14842" width="9" style="71" customWidth="1"/>
    <col min="14843" max="14843" width="29.625" style="71" customWidth="1"/>
    <col min="14844" max="14844" width="12.75" style="71"/>
    <col min="14845" max="14845" width="29.75" style="71" customWidth="1"/>
    <col min="14846" max="14846" width="17" style="71" customWidth="1"/>
    <col min="14847" max="14847" width="37" style="71" customWidth="1"/>
    <col min="14848" max="14848" width="17.375" style="71" customWidth="1"/>
    <col min="14849" max="15098" width="9" style="71" customWidth="1"/>
    <col min="15099" max="15099" width="29.625" style="71" customWidth="1"/>
    <col min="15100" max="15100" width="12.75" style="71"/>
    <col min="15101" max="15101" width="29.75" style="71" customWidth="1"/>
    <col min="15102" max="15102" width="17" style="71" customWidth="1"/>
    <col min="15103" max="15103" width="37" style="71" customWidth="1"/>
    <col min="15104" max="15104" width="17.375" style="71" customWidth="1"/>
    <col min="15105" max="15354" width="9" style="71" customWidth="1"/>
    <col min="15355" max="15355" width="29.625" style="71" customWidth="1"/>
    <col min="15356" max="15356" width="12.75" style="71"/>
    <col min="15357" max="15357" width="29.75" style="71" customWidth="1"/>
    <col min="15358" max="15358" width="17" style="71" customWidth="1"/>
    <col min="15359" max="15359" width="37" style="71" customWidth="1"/>
    <col min="15360" max="15360" width="17.375" style="71" customWidth="1"/>
    <col min="15361" max="15610" width="9" style="71" customWidth="1"/>
    <col min="15611" max="15611" width="29.625" style="71" customWidth="1"/>
    <col min="15612" max="15612" width="12.75" style="71"/>
    <col min="15613" max="15613" width="29.75" style="71" customWidth="1"/>
    <col min="15614" max="15614" width="17" style="71" customWidth="1"/>
    <col min="15615" max="15615" width="37" style="71" customWidth="1"/>
    <col min="15616" max="15616" width="17.375" style="71" customWidth="1"/>
    <col min="15617" max="15866" width="9" style="71" customWidth="1"/>
    <col min="15867" max="15867" width="29.625" style="71" customWidth="1"/>
    <col min="15868" max="15868" width="12.75" style="71"/>
    <col min="15869" max="15869" width="29.75" style="71" customWidth="1"/>
    <col min="15870" max="15870" width="17" style="71" customWidth="1"/>
    <col min="15871" max="15871" width="37" style="71" customWidth="1"/>
    <col min="15872" max="15872" width="17.375" style="71" customWidth="1"/>
    <col min="15873" max="16122" width="9" style="71" customWidth="1"/>
    <col min="16123" max="16123" width="29.625" style="71" customWidth="1"/>
    <col min="16124" max="16124" width="12.75" style="71"/>
    <col min="16125" max="16125" width="29.75" style="71" customWidth="1"/>
    <col min="16126" max="16126" width="17" style="71" customWidth="1"/>
    <col min="16127" max="16127" width="37" style="71" customWidth="1"/>
    <col min="16128" max="16128" width="17.375" style="71" customWidth="1"/>
    <col min="16129" max="16378" width="9" style="71" customWidth="1"/>
    <col min="16379" max="16379" width="29.625" style="71" customWidth="1"/>
    <col min="16380" max="16384" width="12.75" style="71"/>
  </cols>
  <sheetData>
    <row r="1" ht="18" spans="1:4">
      <c r="A1" s="17" t="s">
        <v>1230</v>
      </c>
      <c r="B1" s="17"/>
      <c r="C1" s="75"/>
      <c r="D1" s="76"/>
    </row>
    <row r="2" ht="30" customHeight="1" spans="1:4">
      <c r="A2" s="42" t="s">
        <v>1231</v>
      </c>
      <c r="B2" s="42"/>
      <c r="C2" s="42"/>
      <c r="D2" s="42"/>
    </row>
    <row r="3" s="70" customFormat="1" ht="21.95" customHeight="1" spans="1:4">
      <c r="A3" s="77"/>
      <c r="B3" s="78"/>
      <c r="C3" s="79"/>
      <c r="D3" s="80" t="s">
        <v>38</v>
      </c>
    </row>
    <row r="4" s="70" customFormat="1" ht="24" customHeight="1" spans="1:4">
      <c r="A4" s="81" t="s">
        <v>554</v>
      </c>
      <c r="B4" s="82" t="s">
        <v>40</v>
      </c>
      <c r="C4" s="82" t="s">
        <v>118</v>
      </c>
      <c r="D4" s="83" t="s">
        <v>40</v>
      </c>
    </row>
    <row r="5" s="70" customFormat="1" ht="24" customHeight="1" spans="1:4">
      <c r="A5" s="84" t="s">
        <v>47</v>
      </c>
      <c r="B5" s="85">
        <f>B6+B18</f>
        <v>3342</v>
      </c>
      <c r="C5" s="86" t="s">
        <v>47</v>
      </c>
      <c r="D5" s="87">
        <f>B5</f>
        <v>3342</v>
      </c>
    </row>
    <row r="6" s="70" customFormat="1" ht="24" customHeight="1" spans="1:4">
      <c r="A6" s="88" t="s">
        <v>48</v>
      </c>
      <c r="B6" s="58">
        <f>SUM(B7:B10)</f>
        <v>2100</v>
      </c>
      <c r="C6" s="89" t="s">
        <v>49</v>
      </c>
      <c r="D6" s="60">
        <f>D7+D11+D14+D17</f>
        <v>3342</v>
      </c>
    </row>
    <row r="7" s="70" customFormat="1" ht="20.1" customHeight="1" spans="1:5">
      <c r="A7" s="90" t="s">
        <v>636</v>
      </c>
      <c r="B7" s="58">
        <v>2100</v>
      </c>
      <c r="C7" s="91" t="s">
        <v>637</v>
      </c>
      <c r="D7" s="60"/>
      <c r="E7" s="92"/>
    </row>
    <row r="8" s="70" customFormat="1" ht="20.1" customHeight="1" spans="1:5">
      <c r="A8" s="90" t="s">
        <v>638</v>
      </c>
      <c r="B8" s="58"/>
      <c r="C8" s="91" t="s">
        <v>1232</v>
      </c>
      <c r="D8" s="60"/>
      <c r="E8" s="92"/>
    </row>
    <row r="9" s="70" customFormat="1" ht="20.1" customHeight="1" spans="1:4">
      <c r="A9" s="90" t="s">
        <v>640</v>
      </c>
      <c r="B9" s="58"/>
      <c r="C9" s="91" t="s">
        <v>1233</v>
      </c>
      <c r="D9" s="60"/>
    </row>
    <row r="10" s="70" customFormat="1" ht="20.1" customHeight="1" spans="1:4">
      <c r="A10" s="90" t="s">
        <v>642</v>
      </c>
      <c r="B10" s="58"/>
      <c r="C10" s="91" t="s">
        <v>1234</v>
      </c>
      <c r="D10" s="60"/>
    </row>
    <row r="11" s="70" customFormat="1" ht="20.1" customHeight="1" spans="1:6">
      <c r="A11" s="93"/>
      <c r="B11" s="94"/>
      <c r="C11" s="91" t="s">
        <v>645</v>
      </c>
      <c r="D11" s="60"/>
      <c r="E11" s="92"/>
      <c r="F11" s="95"/>
    </row>
    <row r="12" s="70" customFormat="1" ht="20.1" customHeight="1" spans="1:6">
      <c r="A12" s="96"/>
      <c r="B12" s="94"/>
      <c r="C12" s="91" t="s">
        <v>1235</v>
      </c>
      <c r="D12" s="60"/>
      <c r="F12" s="95"/>
    </row>
    <row r="13" s="70" customFormat="1" ht="20.1" customHeight="1" spans="1:6">
      <c r="A13" s="96"/>
      <c r="B13" s="94"/>
      <c r="C13" s="91" t="s">
        <v>1236</v>
      </c>
      <c r="D13" s="60"/>
      <c r="F13" s="95"/>
    </row>
    <row r="14" s="70" customFormat="1" ht="20.1" customHeight="1" spans="1:6">
      <c r="A14" s="97"/>
      <c r="B14" s="98"/>
      <c r="C14" s="91" t="s">
        <v>1237</v>
      </c>
      <c r="D14" s="60"/>
      <c r="F14" s="95"/>
    </row>
    <row r="15" s="70" customFormat="1" ht="20.1" customHeight="1" spans="1:4">
      <c r="A15" s="97"/>
      <c r="B15" s="98"/>
      <c r="C15" s="91" t="s">
        <v>1238</v>
      </c>
      <c r="D15" s="60"/>
    </row>
    <row r="16" s="70" customFormat="1" ht="20.1" customHeight="1" spans="1:4">
      <c r="A16" s="99"/>
      <c r="B16" s="94"/>
      <c r="C16" s="91" t="s">
        <v>1239</v>
      </c>
      <c r="D16" s="60"/>
    </row>
    <row r="17" s="70" customFormat="1" ht="20.1" customHeight="1" spans="1:4">
      <c r="A17" s="99"/>
      <c r="B17" s="94"/>
      <c r="C17" s="91" t="s">
        <v>650</v>
      </c>
      <c r="D17" s="60">
        <v>3342</v>
      </c>
    </row>
    <row r="18" s="70" customFormat="1" ht="20.1" customHeight="1" spans="1:4">
      <c r="A18" s="100" t="s">
        <v>96</v>
      </c>
      <c r="B18" s="94">
        <f>B19+B20</f>
        <v>1242</v>
      </c>
      <c r="C18" s="91" t="s">
        <v>1240</v>
      </c>
      <c r="D18" s="60">
        <v>3342</v>
      </c>
    </row>
    <row r="19" s="70" customFormat="1" ht="20.1" customHeight="1" spans="1:5">
      <c r="A19" s="90" t="s">
        <v>99</v>
      </c>
      <c r="B19" s="101"/>
      <c r="C19" s="102" t="s">
        <v>98</v>
      </c>
      <c r="D19" s="87">
        <f>D20</f>
        <v>0</v>
      </c>
      <c r="E19" s="103"/>
    </row>
    <row r="20" s="70" customFormat="1" ht="20.1" customHeight="1" spans="1:4">
      <c r="A20" s="104" t="s">
        <v>653</v>
      </c>
      <c r="B20" s="105">
        <v>1242</v>
      </c>
      <c r="C20" s="106" t="s">
        <v>1241</v>
      </c>
      <c r="D20" s="107"/>
    </row>
    <row r="21" ht="44" customHeight="1" spans="1:4">
      <c r="A21" s="108" t="s">
        <v>1242</v>
      </c>
      <c r="B21" s="108"/>
      <c r="C21" s="108"/>
      <c r="D21" s="108"/>
    </row>
    <row r="22" ht="22.15" customHeight="1"/>
    <row r="23" ht="22.15" customHeight="1"/>
  </sheetData>
  <mergeCells count="3">
    <mergeCell ref="A1:B1"/>
    <mergeCell ref="A2:D2"/>
    <mergeCell ref="A21:D21"/>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6"/>
  <sheetViews>
    <sheetView showZeros="0" topLeftCell="A7" workbookViewId="0">
      <selection activeCell="G9" sqref="G9"/>
    </sheetView>
  </sheetViews>
  <sheetFormatPr defaultColWidth="9" defaultRowHeight="14.25" outlineLevelCol="3"/>
  <cols>
    <col min="1" max="1" width="38.125" style="40" customWidth="1"/>
    <col min="2" max="2" width="10.125" style="41" customWidth="1"/>
    <col min="3" max="3" width="40.375" style="41" customWidth="1"/>
    <col min="4" max="4" width="9.625" style="41" customWidth="1"/>
    <col min="5" max="247" width="9" style="41"/>
    <col min="248" max="248" width="36.75" style="41" customWidth="1"/>
    <col min="249" max="249" width="11.625" style="41" customWidth="1"/>
    <col min="250" max="250" width="8.125" style="41" customWidth="1"/>
    <col min="251" max="251" width="36.5" style="41" customWidth="1"/>
    <col min="252" max="252" width="10.75" style="41" customWidth="1"/>
    <col min="253" max="253" width="8.125" style="41" customWidth="1"/>
    <col min="254" max="254" width="9.125" style="41" customWidth="1"/>
    <col min="255" max="258" width="9" style="41" hidden="1" customWidth="1"/>
    <col min="259" max="503" width="9" style="41"/>
    <col min="504" max="504" width="36.75" style="41" customWidth="1"/>
    <col min="505" max="505" width="11.625" style="41" customWidth="1"/>
    <col min="506" max="506" width="8.125" style="41" customWidth="1"/>
    <col min="507" max="507" width="36.5" style="41" customWidth="1"/>
    <col min="508" max="508" width="10.75" style="41" customWidth="1"/>
    <col min="509" max="509" width="8.125" style="41" customWidth="1"/>
    <col min="510" max="510" width="9.125" style="41" customWidth="1"/>
    <col min="511" max="514" width="9" style="41" hidden="1" customWidth="1"/>
    <col min="515" max="759" width="9" style="41"/>
    <col min="760" max="760" width="36.75" style="41" customWidth="1"/>
    <col min="761" max="761" width="11.625" style="41" customWidth="1"/>
    <col min="762" max="762" width="8.125" style="41" customWidth="1"/>
    <col min="763" max="763" width="36.5" style="41" customWidth="1"/>
    <col min="764" max="764" width="10.75" style="41" customWidth="1"/>
    <col min="765" max="765" width="8.125" style="41" customWidth="1"/>
    <col min="766" max="766" width="9.125" style="41" customWidth="1"/>
    <col min="767" max="770" width="9" style="41" hidden="1" customWidth="1"/>
    <col min="771" max="1015" width="9" style="41"/>
    <col min="1016" max="1016" width="36.75" style="41" customWidth="1"/>
    <col min="1017" max="1017" width="11.625" style="41" customWidth="1"/>
    <col min="1018" max="1018" width="8.125" style="41" customWidth="1"/>
    <col min="1019" max="1019" width="36.5" style="41" customWidth="1"/>
    <col min="1020" max="1020" width="10.75" style="41" customWidth="1"/>
    <col min="1021" max="1021" width="8.125" style="41" customWidth="1"/>
    <col min="1022" max="1022" width="9.125" style="41" customWidth="1"/>
    <col min="1023" max="1026" width="9" style="41" hidden="1" customWidth="1"/>
    <col min="1027" max="1271" width="9" style="41"/>
    <col min="1272" max="1272" width="36.75" style="41" customWidth="1"/>
    <col min="1273" max="1273" width="11.625" style="41" customWidth="1"/>
    <col min="1274" max="1274" width="8.125" style="41" customWidth="1"/>
    <col min="1275" max="1275" width="36.5" style="41" customWidth="1"/>
    <col min="1276" max="1276" width="10.75" style="41" customWidth="1"/>
    <col min="1277" max="1277" width="8.125" style="41" customWidth="1"/>
    <col min="1278" max="1278" width="9.125" style="41" customWidth="1"/>
    <col min="1279" max="1282" width="9" style="41" hidden="1" customWidth="1"/>
    <col min="1283" max="1527" width="9" style="41"/>
    <col min="1528" max="1528" width="36.75" style="41" customWidth="1"/>
    <col min="1529" max="1529" width="11.625" style="41" customWidth="1"/>
    <col min="1530" max="1530" width="8.125" style="41" customWidth="1"/>
    <col min="1531" max="1531" width="36.5" style="41" customWidth="1"/>
    <col min="1532" max="1532" width="10.75" style="41" customWidth="1"/>
    <col min="1533" max="1533" width="8.125" style="41" customWidth="1"/>
    <col min="1534" max="1534" width="9.125" style="41" customWidth="1"/>
    <col min="1535" max="1538" width="9" style="41" hidden="1" customWidth="1"/>
    <col min="1539" max="1783" width="9" style="41"/>
    <col min="1784" max="1784" width="36.75" style="41" customWidth="1"/>
    <col min="1785" max="1785" width="11.625" style="41" customWidth="1"/>
    <col min="1786" max="1786" width="8.125" style="41" customWidth="1"/>
    <col min="1787" max="1787" width="36.5" style="41" customWidth="1"/>
    <col min="1788" max="1788" width="10.75" style="41" customWidth="1"/>
    <col min="1789" max="1789" width="8.125" style="41" customWidth="1"/>
    <col min="1790" max="1790" width="9.125" style="41" customWidth="1"/>
    <col min="1791" max="1794" width="9" style="41" hidden="1" customWidth="1"/>
    <col min="1795" max="2039" width="9" style="41"/>
    <col min="2040" max="2040" width="36.75" style="41" customWidth="1"/>
    <col min="2041" max="2041" width="11.625" style="41" customWidth="1"/>
    <col min="2042" max="2042" width="8.125" style="41" customWidth="1"/>
    <col min="2043" max="2043" width="36.5" style="41" customWidth="1"/>
    <col min="2044" max="2044" width="10.75" style="41" customWidth="1"/>
    <col min="2045" max="2045" width="8.125" style="41" customWidth="1"/>
    <col min="2046" max="2046" width="9.125" style="41" customWidth="1"/>
    <col min="2047" max="2050" width="9" style="41" hidden="1" customWidth="1"/>
    <col min="2051" max="2295" width="9" style="41"/>
    <col min="2296" max="2296" width="36.75" style="41" customWidth="1"/>
    <col min="2297" max="2297" width="11.625" style="41" customWidth="1"/>
    <col min="2298" max="2298" width="8.125" style="41" customWidth="1"/>
    <col min="2299" max="2299" width="36.5" style="41" customWidth="1"/>
    <col min="2300" max="2300" width="10.75" style="41" customWidth="1"/>
    <col min="2301" max="2301" width="8.125" style="41" customWidth="1"/>
    <col min="2302" max="2302" width="9.125" style="41" customWidth="1"/>
    <col min="2303" max="2306" width="9" style="41" hidden="1" customWidth="1"/>
    <col min="2307" max="2551" width="9" style="41"/>
    <col min="2552" max="2552" width="36.75" style="41" customWidth="1"/>
    <col min="2553" max="2553" width="11.625" style="41" customWidth="1"/>
    <col min="2554" max="2554" width="8.125" style="41" customWidth="1"/>
    <col min="2555" max="2555" width="36.5" style="41" customWidth="1"/>
    <col min="2556" max="2556" width="10.75" style="41" customWidth="1"/>
    <col min="2557" max="2557" width="8.125" style="41" customWidth="1"/>
    <col min="2558" max="2558" width="9.125" style="41" customWidth="1"/>
    <col min="2559" max="2562" width="9" style="41" hidden="1" customWidth="1"/>
    <col min="2563" max="2807" width="9" style="41"/>
    <col min="2808" max="2808" width="36.75" style="41" customWidth="1"/>
    <col min="2809" max="2809" width="11.625" style="41" customWidth="1"/>
    <col min="2810" max="2810" width="8.125" style="41" customWidth="1"/>
    <col min="2811" max="2811" width="36.5" style="41" customWidth="1"/>
    <col min="2812" max="2812" width="10.75" style="41" customWidth="1"/>
    <col min="2813" max="2813" width="8.125" style="41" customWidth="1"/>
    <col min="2814" max="2814" width="9.125" style="41" customWidth="1"/>
    <col min="2815" max="2818" width="9" style="41" hidden="1" customWidth="1"/>
    <col min="2819" max="3063" width="9" style="41"/>
    <col min="3064" max="3064" width="36.75" style="41" customWidth="1"/>
    <col min="3065" max="3065" width="11.625" style="41" customWidth="1"/>
    <col min="3066" max="3066" width="8.125" style="41" customWidth="1"/>
    <col min="3067" max="3067" width="36.5" style="41" customWidth="1"/>
    <col min="3068" max="3068" width="10.75" style="41" customWidth="1"/>
    <col min="3069" max="3069" width="8.125" style="41" customWidth="1"/>
    <col min="3070" max="3070" width="9.125" style="41" customWidth="1"/>
    <col min="3071" max="3074" width="9" style="41" hidden="1" customWidth="1"/>
    <col min="3075" max="3319" width="9" style="41"/>
    <col min="3320" max="3320" width="36.75" style="41" customWidth="1"/>
    <col min="3321" max="3321" width="11.625" style="41" customWidth="1"/>
    <col min="3322" max="3322" width="8.125" style="41" customWidth="1"/>
    <col min="3323" max="3323" width="36.5" style="41" customWidth="1"/>
    <col min="3324" max="3324" width="10.75" style="41" customWidth="1"/>
    <col min="3325" max="3325" width="8.125" style="41" customWidth="1"/>
    <col min="3326" max="3326" width="9.125" style="41" customWidth="1"/>
    <col min="3327" max="3330" width="9" style="41" hidden="1" customWidth="1"/>
    <col min="3331" max="3575" width="9" style="41"/>
    <col min="3576" max="3576" width="36.75" style="41" customWidth="1"/>
    <col min="3577" max="3577" width="11.625" style="41" customWidth="1"/>
    <col min="3578" max="3578" width="8.125" style="41" customWidth="1"/>
    <col min="3579" max="3579" width="36.5" style="41" customWidth="1"/>
    <col min="3580" max="3580" width="10.75" style="41" customWidth="1"/>
    <col min="3581" max="3581" width="8.125" style="41" customWidth="1"/>
    <col min="3582" max="3582" width="9.125" style="41" customWidth="1"/>
    <col min="3583" max="3586" width="9" style="41" hidden="1" customWidth="1"/>
    <col min="3587" max="3831" width="9" style="41"/>
    <col min="3832" max="3832" width="36.75" style="41" customWidth="1"/>
    <col min="3833" max="3833" width="11.625" style="41" customWidth="1"/>
    <col min="3834" max="3834" width="8.125" style="41" customWidth="1"/>
    <col min="3835" max="3835" width="36.5" style="41" customWidth="1"/>
    <col min="3836" max="3836" width="10.75" style="41" customWidth="1"/>
    <col min="3837" max="3837" width="8.125" style="41" customWidth="1"/>
    <col min="3838" max="3838" width="9.125" style="41" customWidth="1"/>
    <col min="3839" max="3842" width="9" style="41" hidden="1" customWidth="1"/>
    <col min="3843" max="4087" width="9" style="41"/>
    <col min="4088" max="4088" width="36.75" style="41" customWidth="1"/>
    <col min="4089" max="4089" width="11.625" style="41" customWidth="1"/>
    <col min="4090" max="4090" width="8.125" style="41" customWidth="1"/>
    <col min="4091" max="4091" width="36.5" style="41" customWidth="1"/>
    <col min="4092" max="4092" width="10.75" style="41" customWidth="1"/>
    <col min="4093" max="4093" width="8.125" style="41" customWidth="1"/>
    <col min="4094" max="4094" width="9.125" style="41" customWidth="1"/>
    <col min="4095" max="4098" width="9" style="41" hidden="1" customWidth="1"/>
    <col min="4099" max="4343" width="9" style="41"/>
    <col min="4344" max="4344" width="36.75" style="41" customWidth="1"/>
    <col min="4345" max="4345" width="11.625" style="41" customWidth="1"/>
    <col min="4346" max="4346" width="8.125" style="41" customWidth="1"/>
    <col min="4347" max="4347" width="36.5" style="41" customWidth="1"/>
    <col min="4348" max="4348" width="10.75" style="41" customWidth="1"/>
    <col min="4349" max="4349" width="8.125" style="41" customWidth="1"/>
    <col min="4350" max="4350" width="9.125" style="41" customWidth="1"/>
    <col min="4351" max="4354" width="9" style="41" hidden="1" customWidth="1"/>
    <col min="4355" max="4599" width="9" style="41"/>
    <col min="4600" max="4600" width="36.75" style="41" customWidth="1"/>
    <col min="4601" max="4601" width="11.625" style="41" customWidth="1"/>
    <col min="4602" max="4602" width="8.125" style="41" customWidth="1"/>
    <col min="4603" max="4603" width="36.5" style="41" customWidth="1"/>
    <col min="4604" max="4604" width="10.75" style="41" customWidth="1"/>
    <col min="4605" max="4605" width="8.125" style="41" customWidth="1"/>
    <col min="4606" max="4606" width="9.125" style="41" customWidth="1"/>
    <col min="4607" max="4610" width="9" style="41" hidden="1" customWidth="1"/>
    <col min="4611" max="4855" width="9" style="41"/>
    <col min="4856" max="4856" width="36.75" style="41" customWidth="1"/>
    <col min="4857" max="4857" width="11.625" style="41" customWidth="1"/>
    <col min="4858" max="4858" width="8.125" style="41" customWidth="1"/>
    <col min="4859" max="4859" width="36.5" style="41" customWidth="1"/>
    <col min="4860" max="4860" width="10.75" style="41" customWidth="1"/>
    <col min="4861" max="4861" width="8.125" style="41" customWidth="1"/>
    <col min="4862" max="4862" width="9.125" style="41" customWidth="1"/>
    <col min="4863" max="4866" width="9" style="41" hidden="1" customWidth="1"/>
    <col min="4867" max="5111" width="9" style="41"/>
    <col min="5112" max="5112" width="36.75" style="41" customWidth="1"/>
    <col min="5113" max="5113" width="11.625" style="41" customWidth="1"/>
    <col min="5114" max="5114" width="8.125" style="41" customWidth="1"/>
    <col min="5115" max="5115" width="36.5" style="41" customWidth="1"/>
    <col min="5116" max="5116" width="10.75" style="41" customWidth="1"/>
    <col min="5117" max="5117" width="8.125" style="41" customWidth="1"/>
    <col min="5118" max="5118" width="9.125" style="41" customWidth="1"/>
    <col min="5119" max="5122" width="9" style="41" hidden="1" customWidth="1"/>
    <col min="5123" max="5367" width="9" style="41"/>
    <col min="5368" max="5368" width="36.75" style="41" customWidth="1"/>
    <col min="5369" max="5369" width="11.625" style="41" customWidth="1"/>
    <col min="5370" max="5370" width="8.125" style="41" customWidth="1"/>
    <col min="5371" max="5371" width="36.5" style="41" customWidth="1"/>
    <col min="5372" max="5372" width="10.75" style="41" customWidth="1"/>
    <col min="5373" max="5373" width="8.125" style="41" customWidth="1"/>
    <col min="5374" max="5374" width="9.125" style="41" customWidth="1"/>
    <col min="5375" max="5378" width="9" style="41" hidden="1" customWidth="1"/>
    <col min="5379" max="5623" width="9" style="41"/>
    <col min="5624" max="5624" width="36.75" style="41" customWidth="1"/>
    <col min="5625" max="5625" width="11.625" style="41" customWidth="1"/>
    <col min="5626" max="5626" width="8.125" style="41" customWidth="1"/>
    <col min="5627" max="5627" width="36.5" style="41" customWidth="1"/>
    <col min="5628" max="5628" width="10.75" style="41" customWidth="1"/>
    <col min="5629" max="5629" width="8.125" style="41" customWidth="1"/>
    <col min="5630" max="5630" width="9.125" style="41" customWidth="1"/>
    <col min="5631" max="5634" width="9" style="41" hidden="1" customWidth="1"/>
    <col min="5635" max="5879" width="9" style="41"/>
    <col min="5880" max="5880" width="36.75" style="41" customWidth="1"/>
    <col min="5881" max="5881" width="11.625" style="41" customWidth="1"/>
    <col min="5882" max="5882" width="8.125" style="41" customWidth="1"/>
    <col min="5883" max="5883" width="36.5" style="41" customWidth="1"/>
    <col min="5884" max="5884" width="10.75" style="41" customWidth="1"/>
    <col min="5885" max="5885" width="8.125" style="41" customWidth="1"/>
    <col min="5886" max="5886" width="9.125" style="41" customWidth="1"/>
    <col min="5887" max="5890" width="9" style="41" hidden="1" customWidth="1"/>
    <col min="5891" max="6135" width="9" style="41"/>
    <col min="6136" max="6136" width="36.75" style="41" customWidth="1"/>
    <col min="6137" max="6137" width="11.625" style="41" customWidth="1"/>
    <col min="6138" max="6138" width="8.125" style="41" customWidth="1"/>
    <col min="6139" max="6139" width="36.5" style="41" customWidth="1"/>
    <col min="6140" max="6140" width="10.75" style="41" customWidth="1"/>
    <col min="6141" max="6141" width="8.125" style="41" customWidth="1"/>
    <col min="6142" max="6142" width="9.125" style="41" customWidth="1"/>
    <col min="6143" max="6146" width="9" style="41" hidden="1" customWidth="1"/>
    <col min="6147" max="6391" width="9" style="41"/>
    <col min="6392" max="6392" width="36.75" style="41" customWidth="1"/>
    <col min="6393" max="6393" width="11.625" style="41" customWidth="1"/>
    <col min="6394" max="6394" width="8.125" style="41" customWidth="1"/>
    <col min="6395" max="6395" width="36.5" style="41" customWidth="1"/>
    <col min="6396" max="6396" width="10.75" style="41" customWidth="1"/>
    <col min="6397" max="6397" width="8.125" style="41" customWidth="1"/>
    <col min="6398" max="6398" width="9.125" style="41" customWidth="1"/>
    <col min="6399" max="6402" width="9" style="41" hidden="1" customWidth="1"/>
    <col min="6403" max="6647" width="9" style="41"/>
    <col min="6648" max="6648" width="36.75" style="41" customWidth="1"/>
    <col min="6649" max="6649" width="11.625" style="41" customWidth="1"/>
    <col min="6650" max="6650" width="8.125" style="41" customWidth="1"/>
    <col min="6651" max="6651" width="36.5" style="41" customWidth="1"/>
    <col min="6652" max="6652" width="10.75" style="41" customWidth="1"/>
    <col min="6653" max="6653" width="8.125" style="41" customWidth="1"/>
    <col min="6654" max="6654" width="9.125" style="41" customWidth="1"/>
    <col min="6655" max="6658" width="9" style="41" hidden="1" customWidth="1"/>
    <col min="6659" max="6903" width="9" style="41"/>
    <col min="6904" max="6904" width="36.75" style="41" customWidth="1"/>
    <col min="6905" max="6905" width="11.625" style="41" customWidth="1"/>
    <col min="6906" max="6906" width="8.125" style="41" customWidth="1"/>
    <col min="6907" max="6907" width="36.5" style="41" customWidth="1"/>
    <col min="6908" max="6908" width="10.75" style="41" customWidth="1"/>
    <col min="6909" max="6909" width="8.125" style="41" customWidth="1"/>
    <col min="6910" max="6910" width="9.125" style="41" customWidth="1"/>
    <col min="6911" max="6914" width="9" style="41" hidden="1" customWidth="1"/>
    <col min="6915" max="7159" width="9" style="41"/>
    <col min="7160" max="7160" width="36.75" style="41" customWidth="1"/>
    <col min="7161" max="7161" width="11.625" style="41" customWidth="1"/>
    <col min="7162" max="7162" width="8.125" style="41" customWidth="1"/>
    <col min="7163" max="7163" width="36.5" style="41" customWidth="1"/>
    <col min="7164" max="7164" width="10.75" style="41" customWidth="1"/>
    <col min="7165" max="7165" width="8.125" style="41" customWidth="1"/>
    <col min="7166" max="7166" width="9.125" style="41" customWidth="1"/>
    <col min="7167" max="7170" width="9" style="41" hidden="1" customWidth="1"/>
    <col min="7171" max="7415" width="9" style="41"/>
    <col min="7416" max="7416" width="36.75" style="41" customWidth="1"/>
    <col min="7417" max="7417" width="11.625" style="41" customWidth="1"/>
    <col min="7418" max="7418" width="8.125" style="41" customWidth="1"/>
    <col min="7419" max="7419" width="36.5" style="41" customWidth="1"/>
    <col min="7420" max="7420" width="10.75" style="41" customWidth="1"/>
    <col min="7421" max="7421" width="8.125" style="41" customWidth="1"/>
    <col min="7422" max="7422" width="9.125" style="41" customWidth="1"/>
    <col min="7423" max="7426" width="9" style="41" hidden="1" customWidth="1"/>
    <col min="7427" max="7671" width="9" style="41"/>
    <col min="7672" max="7672" width="36.75" style="41" customWidth="1"/>
    <col min="7673" max="7673" width="11.625" style="41" customWidth="1"/>
    <col min="7674" max="7674" width="8.125" style="41" customWidth="1"/>
    <col min="7675" max="7675" width="36.5" style="41" customWidth="1"/>
    <col min="7676" max="7676" width="10.75" style="41" customWidth="1"/>
    <col min="7677" max="7677" width="8.125" style="41" customWidth="1"/>
    <col min="7678" max="7678" width="9.125" style="41" customWidth="1"/>
    <col min="7679" max="7682" width="9" style="41" hidden="1" customWidth="1"/>
    <col min="7683" max="7927" width="9" style="41"/>
    <col min="7928" max="7928" width="36.75" style="41" customWidth="1"/>
    <col min="7929" max="7929" width="11.625" style="41" customWidth="1"/>
    <col min="7930" max="7930" width="8.125" style="41" customWidth="1"/>
    <col min="7931" max="7931" width="36.5" style="41" customWidth="1"/>
    <col min="7932" max="7932" width="10.75" style="41" customWidth="1"/>
    <col min="7933" max="7933" width="8.125" style="41" customWidth="1"/>
    <col min="7934" max="7934" width="9.125" style="41" customWidth="1"/>
    <col min="7935" max="7938" width="9" style="41" hidden="1" customWidth="1"/>
    <col min="7939" max="8183" width="9" style="41"/>
    <col min="8184" max="8184" width="36.75" style="41" customWidth="1"/>
    <col min="8185" max="8185" width="11.625" style="41" customWidth="1"/>
    <col min="8186" max="8186" width="8.125" style="41" customWidth="1"/>
    <col min="8187" max="8187" width="36.5" style="41" customWidth="1"/>
    <col min="8188" max="8188" width="10.75" style="41" customWidth="1"/>
    <col min="8189" max="8189" width="8.125" style="41" customWidth="1"/>
    <col min="8190" max="8190" width="9.125" style="41" customWidth="1"/>
    <col min="8191" max="8194" width="9" style="41" hidden="1" customWidth="1"/>
    <col min="8195" max="8439" width="9" style="41"/>
    <col min="8440" max="8440" width="36.75" style="41" customWidth="1"/>
    <col min="8441" max="8441" width="11.625" style="41" customWidth="1"/>
    <col min="8442" max="8442" width="8.125" style="41" customWidth="1"/>
    <col min="8443" max="8443" width="36.5" style="41" customWidth="1"/>
    <col min="8444" max="8444" width="10.75" style="41" customWidth="1"/>
    <col min="8445" max="8445" width="8.125" style="41" customWidth="1"/>
    <col min="8446" max="8446" width="9.125" style="41" customWidth="1"/>
    <col min="8447" max="8450" width="9" style="41" hidden="1" customWidth="1"/>
    <col min="8451" max="8695" width="9" style="41"/>
    <col min="8696" max="8696" width="36.75" style="41" customWidth="1"/>
    <col min="8697" max="8697" width="11.625" style="41" customWidth="1"/>
    <col min="8698" max="8698" width="8.125" style="41" customWidth="1"/>
    <col min="8699" max="8699" width="36.5" style="41" customWidth="1"/>
    <col min="8700" max="8700" width="10.75" style="41" customWidth="1"/>
    <col min="8701" max="8701" width="8.125" style="41" customWidth="1"/>
    <col min="8702" max="8702" width="9.125" style="41" customWidth="1"/>
    <col min="8703" max="8706" width="9" style="41" hidden="1" customWidth="1"/>
    <col min="8707" max="8951" width="9" style="41"/>
    <col min="8952" max="8952" width="36.75" style="41" customWidth="1"/>
    <col min="8953" max="8953" width="11.625" style="41" customWidth="1"/>
    <col min="8954" max="8954" width="8.125" style="41" customWidth="1"/>
    <col min="8955" max="8955" width="36.5" style="41" customWidth="1"/>
    <col min="8956" max="8956" width="10.75" style="41" customWidth="1"/>
    <col min="8957" max="8957" width="8.125" style="41" customWidth="1"/>
    <col min="8958" max="8958" width="9.125" style="41" customWidth="1"/>
    <col min="8959" max="8962" width="9" style="41" hidden="1" customWidth="1"/>
    <col min="8963" max="9207" width="9" style="41"/>
    <col min="9208" max="9208" width="36.75" style="41" customWidth="1"/>
    <col min="9209" max="9209" width="11.625" style="41" customWidth="1"/>
    <col min="9210" max="9210" width="8.125" style="41" customWidth="1"/>
    <col min="9211" max="9211" width="36.5" style="41" customWidth="1"/>
    <col min="9212" max="9212" width="10.75" style="41" customWidth="1"/>
    <col min="9213" max="9213" width="8.125" style="41" customWidth="1"/>
    <col min="9214" max="9214" width="9.125" style="41" customWidth="1"/>
    <col min="9215" max="9218" width="9" style="41" hidden="1" customWidth="1"/>
    <col min="9219" max="9463" width="9" style="41"/>
    <col min="9464" max="9464" width="36.75" style="41" customWidth="1"/>
    <col min="9465" max="9465" width="11.625" style="41" customWidth="1"/>
    <col min="9466" max="9466" width="8.125" style="41" customWidth="1"/>
    <col min="9467" max="9467" width="36.5" style="41" customWidth="1"/>
    <col min="9468" max="9468" width="10.75" style="41" customWidth="1"/>
    <col min="9469" max="9469" width="8.125" style="41" customWidth="1"/>
    <col min="9470" max="9470" width="9.125" style="41" customWidth="1"/>
    <col min="9471" max="9474" width="9" style="41" hidden="1" customWidth="1"/>
    <col min="9475" max="9719" width="9" style="41"/>
    <col min="9720" max="9720" width="36.75" style="41" customWidth="1"/>
    <col min="9721" max="9721" width="11.625" style="41" customWidth="1"/>
    <col min="9722" max="9722" width="8.125" style="41" customWidth="1"/>
    <col min="9723" max="9723" width="36.5" style="41" customWidth="1"/>
    <col min="9724" max="9724" width="10.75" style="41" customWidth="1"/>
    <col min="9725" max="9725" width="8.125" style="41" customWidth="1"/>
    <col min="9726" max="9726" width="9.125" style="41" customWidth="1"/>
    <col min="9727" max="9730" width="9" style="41" hidden="1" customWidth="1"/>
    <col min="9731" max="9975" width="9" style="41"/>
    <col min="9976" max="9976" width="36.75" style="41" customWidth="1"/>
    <col min="9977" max="9977" width="11.625" style="41" customWidth="1"/>
    <col min="9978" max="9978" width="8.125" style="41" customWidth="1"/>
    <col min="9979" max="9979" width="36.5" style="41" customWidth="1"/>
    <col min="9980" max="9980" width="10.75" style="41" customWidth="1"/>
    <col min="9981" max="9981" width="8.125" style="41" customWidth="1"/>
    <col min="9982" max="9982" width="9.125" style="41" customWidth="1"/>
    <col min="9983" max="9986" width="9" style="41" hidden="1" customWidth="1"/>
    <col min="9987" max="10231" width="9" style="41"/>
    <col min="10232" max="10232" width="36.75" style="41" customWidth="1"/>
    <col min="10233" max="10233" width="11.625" style="41" customWidth="1"/>
    <col min="10234" max="10234" width="8.125" style="41" customWidth="1"/>
    <col min="10235" max="10235" width="36.5" style="41" customWidth="1"/>
    <col min="10236" max="10236" width="10.75" style="41" customWidth="1"/>
    <col min="10237" max="10237" width="8.125" style="41" customWidth="1"/>
    <col min="10238" max="10238" width="9.125" style="41" customWidth="1"/>
    <col min="10239" max="10242" width="9" style="41" hidden="1" customWidth="1"/>
    <col min="10243" max="10487" width="9" style="41"/>
    <col min="10488" max="10488" width="36.75" style="41" customWidth="1"/>
    <col min="10489" max="10489" width="11.625" style="41" customWidth="1"/>
    <col min="10490" max="10490" width="8.125" style="41" customWidth="1"/>
    <col min="10491" max="10491" width="36.5" style="41" customWidth="1"/>
    <col min="10492" max="10492" width="10.75" style="41" customWidth="1"/>
    <col min="10493" max="10493" width="8.125" style="41" customWidth="1"/>
    <col min="10494" max="10494" width="9.125" style="41" customWidth="1"/>
    <col min="10495" max="10498" width="9" style="41" hidden="1" customWidth="1"/>
    <col min="10499" max="10743" width="9" style="41"/>
    <col min="10744" max="10744" width="36.75" style="41" customWidth="1"/>
    <col min="10745" max="10745" width="11.625" style="41" customWidth="1"/>
    <col min="10746" max="10746" width="8.125" style="41" customWidth="1"/>
    <col min="10747" max="10747" width="36.5" style="41" customWidth="1"/>
    <col min="10748" max="10748" width="10.75" style="41" customWidth="1"/>
    <col min="10749" max="10749" width="8.125" style="41" customWidth="1"/>
    <col min="10750" max="10750" width="9.125" style="41" customWidth="1"/>
    <col min="10751" max="10754" width="9" style="41" hidden="1" customWidth="1"/>
    <col min="10755" max="10999" width="9" style="41"/>
    <col min="11000" max="11000" width="36.75" style="41" customWidth="1"/>
    <col min="11001" max="11001" width="11.625" style="41" customWidth="1"/>
    <col min="11002" max="11002" width="8.125" style="41" customWidth="1"/>
    <col min="11003" max="11003" width="36.5" style="41" customWidth="1"/>
    <col min="11004" max="11004" width="10.75" style="41" customWidth="1"/>
    <col min="11005" max="11005" width="8.125" style="41" customWidth="1"/>
    <col min="11006" max="11006" width="9.125" style="41" customWidth="1"/>
    <col min="11007" max="11010" width="9" style="41" hidden="1" customWidth="1"/>
    <col min="11011" max="11255" width="9" style="41"/>
    <col min="11256" max="11256" width="36.75" style="41" customWidth="1"/>
    <col min="11257" max="11257" width="11.625" style="41" customWidth="1"/>
    <col min="11258" max="11258" width="8.125" style="41" customWidth="1"/>
    <col min="11259" max="11259" width="36.5" style="41" customWidth="1"/>
    <col min="11260" max="11260" width="10.75" style="41" customWidth="1"/>
    <col min="11261" max="11261" width="8.125" style="41" customWidth="1"/>
    <col min="11262" max="11262" width="9.125" style="41" customWidth="1"/>
    <col min="11263" max="11266" width="9" style="41" hidden="1" customWidth="1"/>
    <col min="11267" max="11511" width="9" style="41"/>
    <col min="11512" max="11512" width="36.75" style="41" customWidth="1"/>
    <col min="11513" max="11513" width="11.625" style="41" customWidth="1"/>
    <col min="11514" max="11514" width="8.125" style="41" customWidth="1"/>
    <col min="11515" max="11515" width="36.5" style="41" customWidth="1"/>
    <col min="11516" max="11516" width="10.75" style="41" customWidth="1"/>
    <col min="11517" max="11517" width="8.125" style="41" customWidth="1"/>
    <col min="11518" max="11518" width="9.125" style="41" customWidth="1"/>
    <col min="11519" max="11522" width="9" style="41" hidden="1" customWidth="1"/>
    <col min="11523" max="11767" width="9" style="41"/>
    <col min="11768" max="11768" width="36.75" style="41" customWidth="1"/>
    <col min="11769" max="11769" width="11.625" style="41" customWidth="1"/>
    <col min="11770" max="11770" width="8.125" style="41" customWidth="1"/>
    <col min="11771" max="11771" width="36.5" style="41" customWidth="1"/>
    <col min="11772" max="11772" width="10.75" style="41" customWidth="1"/>
    <col min="11773" max="11773" width="8.125" style="41" customWidth="1"/>
    <col min="11774" max="11774" width="9.125" style="41" customWidth="1"/>
    <col min="11775" max="11778" width="9" style="41" hidden="1" customWidth="1"/>
    <col min="11779" max="12023" width="9" style="41"/>
    <col min="12024" max="12024" width="36.75" style="41" customWidth="1"/>
    <col min="12025" max="12025" width="11.625" style="41" customWidth="1"/>
    <col min="12026" max="12026" width="8.125" style="41" customWidth="1"/>
    <col min="12027" max="12027" width="36.5" style="41" customWidth="1"/>
    <col min="12028" max="12028" width="10.75" style="41" customWidth="1"/>
    <col min="12029" max="12029" width="8.125" style="41" customWidth="1"/>
    <col min="12030" max="12030" width="9.125" style="41" customWidth="1"/>
    <col min="12031" max="12034" width="9" style="41" hidden="1" customWidth="1"/>
    <col min="12035" max="12279" width="9" style="41"/>
    <col min="12280" max="12280" width="36.75" style="41" customWidth="1"/>
    <col min="12281" max="12281" width="11.625" style="41" customWidth="1"/>
    <col min="12282" max="12282" width="8.125" style="41" customWidth="1"/>
    <col min="12283" max="12283" width="36.5" style="41" customWidth="1"/>
    <col min="12284" max="12284" width="10.75" style="41" customWidth="1"/>
    <col min="12285" max="12285" width="8.125" style="41" customWidth="1"/>
    <col min="12286" max="12286" width="9.125" style="41" customWidth="1"/>
    <col min="12287" max="12290" width="9" style="41" hidden="1" customWidth="1"/>
    <col min="12291" max="12535" width="9" style="41"/>
    <col min="12536" max="12536" width="36.75" style="41" customWidth="1"/>
    <col min="12537" max="12537" width="11.625" style="41" customWidth="1"/>
    <col min="12538" max="12538" width="8.125" style="41" customWidth="1"/>
    <col min="12539" max="12539" width="36.5" style="41" customWidth="1"/>
    <col min="12540" max="12540" width="10.75" style="41" customWidth="1"/>
    <col min="12541" max="12541" width="8.125" style="41" customWidth="1"/>
    <col min="12542" max="12542" width="9.125" style="41" customWidth="1"/>
    <col min="12543" max="12546" width="9" style="41" hidden="1" customWidth="1"/>
    <col min="12547" max="12791" width="9" style="41"/>
    <col min="12792" max="12792" width="36.75" style="41" customWidth="1"/>
    <col min="12793" max="12793" width="11.625" style="41" customWidth="1"/>
    <col min="12794" max="12794" width="8.125" style="41" customWidth="1"/>
    <col min="12795" max="12795" width="36.5" style="41" customWidth="1"/>
    <col min="12796" max="12796" width="10.75" style="41" customWidth="1"/>
    <col min="12797" max="12797" width="8.125" style="41" customWidth="1"/>
    <col min="12798" max="12798" width="9.125" style="41" customWidth="1"/>
    <col min="12799" max="12802" width="9" style="41" hidden="1" customWidth="1"/>
    <col min="12803" max="13047" width="9" style="41"/>
    <col min="13048" max="13048" width="36.75" style="41" customWidth="1"/>
    <col min="13049" max="13049" width="11.625" style="41" customWidth="1"/>
    <col min="13050" max="13050" width="8.125" style="41" customWidth="1"/>
    <col min="13051" max="13051" width="36.5" style="41" customWidth="1"/>
    <col min="13052" max="13052" width="10.75" style="41" customWidth="1"/>
    <col min="13053" max="13053" width="8.125" style="41" customWidth="1"/>
    <col min="13054" max="13054" width="9.125" style="41" customWidth="1"/>
    <col min="13055" max="13058" width="9" style="41" hidden="1" customWidth="1"/>
    <col min="13059" max="13303" width="9" style="41"/>
    <col min="13304" max="13304" width="36.75" style="41" customWidth="1"/>
    <col min="13305" max="13305" width="11.625" style="41" customWidth="1"/>
    <col min="13306" max="13306" width="8.125" style="41" customWidth="1"/>
    <col min="13307" max="13307" width="36.5" style="41" customWidth="1"/>
    <col min="13308" max="13308" width="10.75" style="41" customWidth="1"/>
    <col min="13309" max="13309" width="8.125" style="41" customWidth="1"/>
    <col min="13310" max="13310" width="9.125" style="41" customWidth="1"/>
    <col min="13311" max="13314" width="9" style="41" hidden="1" customWidth="1"/>
    <col min="13315" max="13559" width="9" style="41"/>
    <col min="13560" max="13560" width="36.75" style="41" customWidth="1"/>
    <col min="13561" max="13561" width="11.625" style="41" customWidth="1"/>
    <col min="13562" max="13562" width="8.125" style="41" customWidth="1"/>
    <col min="13563" max="13563" width="36.5" style="41" customWidth="1"/>
    <col min="13564" max="13564" width="10.75" style="41" customWidth="1"/>
    <col min="13565" max="13565" width="8.125" style="41" customWidth="1"/>
    <col min="13566" max="13566" width="9.125" style="41" customWidth="1"/>
    <col min="13567" max="13570" width="9" style="41" hidden="1" customWidth="1"/>
    <col min="13571" max="13815" width="9" style="41"/>
    <col min="13816" max="13816" width="36.75" style="41" customWidth="1"/>
    <col min="13817" max="13817" width="11.625" style="41" customWidth="1"/>
    <col min="13818" max="13818" width="8.125" style="41" customWidth="1"/>
    <col min="13819" max="13819" width="36.5" style="41" customWidth="1"/>
    <col min="13820" max="13820" width="10.75" style="41" customWidth="1"/>
    <col min="13821" max="13821" width="8.125" style="41" customWidth="1"/>
    <col min="13822" max="13822" width="9.125" style="41" customWidth="1"/>
    <col min="13823" max="13826" width="9" style="41" hidden="1" customWidth="1"/>
    <col min="13827" max="14071" width="9" style="41"/>
    <col min="14072" max="14072" width="36.75" style="41" customWidth="1"/>
    <col min="14073" max="14073" width="11.625" style="41" customWidth="1"/>
    <col min="14074" max="14074" width="8.125" style="41" customWidth="1"/>
    <col min="14075" max="14075" width="36.5" style="41" customWidth="1"/>
    <col min="14076" max="14076" width="10.75" style="41" customWidth="1"/>
    <col min="14077" max="14077" width="8.125" style="41" customWidth="1"/>
    <col min="14078" max="14078" width="9.125" style="41" customWidth="1"/>
    <col min="14079" max="14082" width="9" style="41" hidden="1" customWidth="1"/>
    <col min="14083" max="14327" width="9" style="41"/>
    <col min="14328" max="14328" width="36.75" style="41" customWidth="1"/>
    <col min="14329" max="14329" width="11.625" style="41" customWidth="1"/>
    <col min="14330" max="14330" width="8.125" style="41" customWidth="1"/>
    <col min="14331" max="14331" width="36.5" style="41" customWidth="1"/>
    <col min="14332" max="14332" width="10.75" style="41" customWidth="1"/>
    <col min="14333" max="14333" width="8.125" style="41" customWidth="1"/>
    <col min="14334" max="14334" width="9.125" style="41" customWidth="1"/>
    <col min="14335" max="14338" width="9" style="41" hidden="1" customWidth="1"/>
    <col min="14339" max="14583" width="9" style="41"/>
    <col min="14584" max="14584" width="36.75" style="41" customWidth="1"/>
    <col min="14585" max="14585" width="11.625" style="41" customWidth="1"/>
    <col min="14586" max="14586" width="8.125" style="41" customWidth="1"/>
    <col min="14587" max="14587" width="36.5" style="41" customWidth="1"/>
    <col min="14588" max="14588" width="10.75" style="41" customWidth="1"/>
    <col min="14589" max="14589" width="8.125" style="41" customWidth="1"/>
    <col min="14590" max="14590" width="9.125" style="41" customWidth="1"/>
    <col min="14591" max="14594" width="9" style="41" hidden="1" customWidth="1"/>
    <col min="14595" max="14839" width="9" style="41"/>
    <col min="14840" max="14840" width="36.75" style="41" customWidth="1"/>
    <col min="14841" max="14841" width="11.625" style="41" customWidth="1"/>
    <col min="14842" max="14842" width="8.125" style="41" customWidth="1"/>
    <col min="14843" max="14843" width="36.5" style="41" customWidth="1"/>
    <col min="14844" max="14844" width="10.75" style="41" customWidth="1"/>
    <col min="14845" max="14845" width="8.125" style="41" customWidth="1"/>
    <col min="14846" max="14846" width="9.125" style="41" customWidth="1"/>
    <col min="14847" max="14850" width="9" style="41" hidden="1" customWidth="1"/>
    <col min="14851" max="15095" width="9" style="41"/>
    <col min="15096" max="15096" width="36.75" style="41" customWidth="1"/>
    <col min="15097" max="15097" width="11.625" style="41" customWidth="1"/>
    <col min="15098" max="15098" width="8.125" style="41" customWidth="1"/>
    <col min="15099" max="15099" width="36.5" style="41" customWidth="1"/>
    <col min="15100" max="15100" width="10.75" style="41" customWidth="1"/>
    <col min="15101" max="15101" width="8.125" style="41" customWidth="1"/>
    <col min="15102" max="15102" width="9.125" style="41" customWidth="1"/>
    <col min="15103" max="15106" width="9" style="41" hidden="1" customWidth="1"/>
    <col min="15107" max="15351" width="9" style="41"/>
    <col min="15352" max="15352" width="36.75" style="41" customWidth="1"/>
    <col min="15353" max="15353" width="11.625" style="41" customWidth="1"/>
    <col min="15354" max="15354" width="8.125" style="41" customWidth="1"/>
    <col min="15355" max="15355" width="36.5" style="41" customWidth="1"/>
    <col min="15356" max="15356" width="10.75" style="41" customWidth="1"/>
    <col min="15357" max="15357" width="8.125" style="41" customWidth="1"/>
    <col min="15358" max="15358" width="9.125" style="41" customWidth="1"/>
    <col min="15359" max="15362" width="9" style="41" hidden="1" customWidth="1"/>
    <col min="15363" max="15607" width="9" style="41"/>
    <col min="15608" max="15608" width="36.75" style="41" customWidth="1"/>
    <col min="15609" max="15609" width="11.625" style="41" customWidth="1"/>
    <col min="15610" max="15610" width="8.125" style="41" customWidth="1"/>
    <col min="15611" max="15611" width="36.5" style="41" customWidth="1"/>
    <col min="15612" max="15612" width="10.75" style="41" customWidth="1"/>
    <col min="15613" max="15613" width="8.125" style="41" customWidth="1"/>
    <col min="15614" max="15614" width="9.125" style="41" customWidth="1"/>
    <col min="15615" max="15618" width="9" style="41" hidden="1" customWidth="1"/>
    <col min="15619" max="15863" width="9" style="41"/>
    <col min="15864" max="15864" width="36.75" style="41" customWidth="1"/>
    <col min="15865" max="15865" width="11.625" style="41" customWidth="1"/>
    <col min="15866" max="15866" width="8.125" style="41" customWidth="1"/>
    <col min="15867" max="15867" width="36.5" style="41" customWidth="1"/>
    <col min="15868" max="15868" width="10.75" style="41" customWidth="1"/>
    <col min="15869" max="15869" width="8.125" style="41" customWidth="1"/>
    <col min="15870" max="15870" width="9.125" style="41" customWidth="1"/>
    <col min="15871" max="15874" width="9" style="41" hidden="1" customWidth="1"/>
    <col min="15875" max="16119" width="9" style="41"/>
    <col min="16120" max="16120" width="36.75" style="41" customWidth="1"/>
    <col min="16121" max="16121" width="11.625" style="41" customWidth="1"/>
    <col min="16122" max="16122" width="8.125" style="41" customWidth="1"/>
    <col min="16123" max="16123" width="36.5" style="41" customWidth="1"/>
    <col min="16124" max="16124" width="10.75" style="41" customWidth="1"/>
    <col min="16125" max="16125" width="8.125" style="41" customWidth="1"/>
    <col min="16126" max="16126" width="9.125" style="41" customWidth="1"/>
    <col min="16127" max="16130" width="9" style="41" hidden="1" customWidth="1"/>
    <col min="16131" max="16384" width="9" style="41"/>
  </cols>
  <sheetData>
    <row r="1" ht="18" spans="1:4">
      <c r="A1" s="17" t="s">
        <v>1243</v>
      </c>
      <c r="B1" s="17"/>
      <c r="C1" s="17"/>
      <c r="D1" s="17"/>
    </row>
    <row r="2" ht="24.75" customHeight="1" spans="1:4">
      <c r="A2" s="42" t="s">
        <v>1244</v>
      </c>
      <c r="B2" s="42"/>
      <c r="C2" s="42"/>
      <c r="D2" s="42"/>
    </row>
    <row r="3" ht="19.5" spans="1:4">
      <c r="A3" s="43"/>
      <c r="B3" s="44"/>
      <c r="C3" s="45"/>
      <c r="D3" s="46" t="s">
        <v>38</v>
      </c>
    </row>
    <row r="4" ht="34.5" customHeight="1" spans="1:4">
      <c r="A4" s="47" t="s">
        <v>39</v>
      </c>
      <c r="B4" s="48" t="s">
        <v>40</v>
      </c>
      <c r="C4" s="49" t="s">
        <v>635</v>
      </c>
      <c r="D4" s="50" t="s">
        <v>40</v>
      </c>
    </row>
    <row r="5" ht="37.5" customHeight="1" spans="1:4">
      <c r="A5" s="51" t="s">
        <v>47</v>
      </c>
      <c r="B5" s="52"/>
      <c r="C5" s="53" t="s">
        <v>47</v>
      </c>
      <c r="D5" s="54"/>
    </row>
    <row r="6" ht="30.75" customHeight="1" spans="1:4">
      <c r="A6" s="55" t="s">
        <v>660</v>
      </c>
      <c r="B6" s="52"/>
      <c r="C6" s="56" t="s">
        <v>661</v>
      </c>
      <c r="D6" s="54"/>
    </row>
    <row r="7" ht="36.75" customHeight="1" spans="1:4">
      <c r="A7" s="57" t="s">
        <v>662</v>
      </c>
      <c r="B7" s="58"/>
      <c r="C7" s="59" t="s">
        <v>663</v>
      </c>
      <c r="D7" s="60">
        <f>SUM(D8:D10)</f>
        <v>0</v>
      </c>
    </row>
    <row r="8" ht="36.75" customHeight="1" spans="1:4">
      <c r="A8" s="61" t="s">
        <v>664</v>
      </c>
      <c r="B8" s="58"/>
      <c r="C8" s="62" t="s">
        <v>664</v>
      </c>
      <c r="D8" s="60"/>
    </row>
    <row r="9" ht="36.75" customHeight="1" spans="1:4">
      <c r="A9" s="61" t="s">
        <v>665</v>
      </c>
      <c r="B9" s="58"/>
      <c r="C9" s="62" t="s">
        <v>665</v>
      </c>
      <c r="D9" s="60"/>
    </row>
    <row r="10" ht="36.75" customHeight="1" spans="1:4">
      <c r="A10" s="61" t="s">
        <v>666</v>
      </c>
      <c r="B10" s="58"/>
      <c r="C10" s="62" t="s">
        <v>666</v>
      </c>
      <c r="D10" s="60"/>
    </row>
    <row r="11" ht="36.75" customHeight="1" spans="1:4">
      <c r="A11" s="57" t="s">
        <v>667</v>
      </c>
      <c r="B11" s="58">
        <f>B12+B13</f>
        <v>0</v>
      </c>
      <c r="C11" s="59" t="s">
        <v>668</v>
      </c>
      <c r="D11" s="60">
        <f>D12+D13</f>
        <v>0</v>
      </c>
    </row>
    <row r="12" ht="36.75" customHeight="1" spans="1:4">
      <c r="A12" s="63" t="s">
        <v>669</v>
      </c>
      <c r="B12" s="58"/>
      <c r="C12" s="62" t="s">
        <v>670</v>
      </c>
      <c r="D12" s="60"/>
    </row>
    <row r="13" ht="36.75" customHeight="1" spans="1:4">
      <c r="A13" s="61" t="s">
        <v>671</v>
      </c>
      <c r="B13" s="58"/>
      <c r="C13" s="62" t="s">
        <v>671</v>
      </c>
      <c r="D13" s="60"/>
    </row>
    <row r="14" ht="36.75" customHeight="1" spans="1:4">
      <c r="A14" s="57" t="s">
        <v>672</v>
      </c>
      <c r="B14" s="58"/>
      <c r="C14" s="59" t="s">
        <v>673</v>
      </c>
      <c r="D14" s="60"/>
    </row>
    <row r="15" ht="36.75" customHeight="1" spans="1:4">
      <c r="A15" s="57" t="s">
        <v>674</v>
      </c>
      <c r="B15" s="58"/>
      <c r="C15" s="59" t="s">
        <v>675</v>
      </c>
      <c r="D15" s="60"/>
    </row>
    <row r="16" ht="36.75" customHeight="1" spans="1:4">
      <c r="A16" s="64"/>
      <c r="B16" s="65"/>
      <c r="C16" s="66" t="s">
        <v>676</v>
      </c>
      <c r="D16" s="67"/>
    </row>
    <row r="17" ht="38.25" customHeight="1" spans="1:4">
      <c r="A17" s="68"/>
      <c r="B17" s="68"/>
      <c r="C17" s="68"/>
      <c r="D17" s="68"/>
    </row>
    <row r="18" ht="13.5" spans="1:4">
      <c r="A18" s="68" t="s">
        <v>677</v>
      </c>
      <c r="B18" s="68"/>
      <c r="C18" s="68"/>
      <c r="D18" s="68"/>
    </row>
    <row r="19" spans="1:4">
      <c r="A19" s="41"/>
      <c r="B19" s="69"/>
      <c r="D19" s="69"/>
    </row>
    <row r="20" spans="1:1">
      <c r="A20" s="41"/>
    </row>
    <row r="21" spans="1:1">
      <c r="A21" s="41"/>
    </row>
    <row r="22" spans="1:1">
      <c r="A22" s="41"/>
    </row>
    <row r="23" spans="1:1">
      <c r="A23" s="41"/>
    </row>
    <row r="24" spans="1:1">
      <c r="A24" s="41"/>
    </row>
    <row r="25" spans="1:1">
      <c r="A25" s="41"/>
    </row>
    <row r="26" spans="1:1">
      <c r="A26" s="41"/>
    </row>
    <row r="27" spans="1:1">
      <c r="A27" s="41"/>
    </row>
    <row r="28" spans="1:1">
      <c r="A28" s="41"/>
    </row>
    <row r="29" spans="1:1">
      <c r="A29" s="41"/>
    </row>
    <row r="30" spans="1:1">
      <c r="A30" s="41"/>
    </row>
    <row r="31" spans="1:1">
      <c r="A31" s="41"/>
    </row>
    <row r="32" spans="1:1">
      <c r="A32" s="41"/>
    </row>
    <row r="33" spans="1:1">
      <c r="A33" s="41"/>
    </row>
    <row r="34" spans="1:1">
      <c r="A34" s="41"/>
    </row>
    <row r="35" spans="1:1">
      <c r="A35" s="41"/>
    </row>
    <row r="36" spans="1:1">
      <c r="A36" s="41"/>
    </row>
  </sheetData>
  <mergeCells count="5">
    <mergeCell ref="A1:D1"/>
    <mergeCell ref="A2:D2"/>
    <mergeCell ref="A3:B3"/>
    <mergeCell ref="A17:D17"/>
    <mergeCell ref="A18:D18"/>
  </mergeCells>
  <printOptions horizontalCentered="1"/>
  <pageMargins left="0.235416666666667" right="0.235416666666667" top="0.5" bottom="0.313888888888889" header="0.313888888888889" footer="0.313888888888889"/>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S21"/>
  <sheetViews>
    <sheetView showGridLines="0" showZeros="0" workbookViewId="0">
      <selection activeCell="A2" sqref="A2:D2"/>
    </sheetView>
  </sheetViews>
  <sheetFormatPr defaultColWidth="6.75" defaultRowHeight="11.25"/>
  <cols>
    <col min="1" max="1" width="41.875" style="16" customWidth="1"/>
    <col min="2" max="4" width="14.125" style="16" customWidth="1"/>
    <col min="5" max="45" width="9" style="16" customWidth="1"/>
    <col min="46" max="16384" width="6.75" style="16"/>
  </cols>
  <sheetData>
    <row r="1" ht="19.5" customHeight="1" spans="1:4">
      <c r="A1" s="17" t="s">
        <v>1245</v>
      </c>
      <c r="B1" s="17"/>
      <c r="C1" s="17"/>
      <c r="D1" s="17"/>
    </row>
    <row r="2" ht="31.5" customHeight="1" spans="1:45">
      <c r="A2" s="18" t="s">
        <v>1246</v>
      </c>
      <c r="B2" s="18"/>
      <c r="C2" s="18"/>
      <c r="D2" s="18"/>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row>
    <row r="3" s="15" customFormat="1" ht="19.5" customHeight="1" spans="1:45">
      <c r="A3" s="20"/>
      <c r="B3" s="21"/>
      <c r="C3" s="21"/>
      <c r="D3" s="22" t="s">
        <v>38</v>
      </c>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row>
    <row r="4" s="15" customFormat="1" ht="50.1" customHeight="1" spans="1:45">
      <c r="A4" s="24" t="s">
        <v>531</v>
      </c>
      <c r="B4" s="25" t="s">
        <v>681</v>
      </c>
      <c r="C4" s="26" t="s">
        <v>1247</v>
      </c>
      <c r="D4" s="27" t="s">
        <v>1248</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39"/>
    </row>
    <row r="5" s="15" customFormat="1" ht="24.95" customHeight="1" spans="1:4">
      <c r="A5" s="28" t="s">
        <v>683</v>
      </c>
      <c r="B5" s="29"/>
      <c r="C5" s="29"/>
      <c r="D5" s="30"/>
    </row>
    <row r="6" s="15" customFormat="1" ht="24.95" customHeight="1" spans="1:45">
      <c r="A6" s="31" t="s">
        <v>684</v>
      </c>
      <c r="B6" s="32"/>
      <c r="C6" s="29"/>
      <c r="D6" s="30"/>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15" customFormat="1" ht="24.95" customHeight="1" spans="1:45">
      <c r="A7" s="28" t="s">
        <v>685</v>
      </c>
      <c r="B7" s="32"/>
      <c r="C7" s="29"/>
      <c r="D7" s="30"/>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15" customFormat="1" ht="24.95" customHeight="1" spans="1:45">
      <c r="A8" s="31" t="s">
        <v>686</v>
      </c>
      <c r="B8" s="32"/>
      <c r="C8" s="29"/>
      <c r="D8" s="30"/>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row>
    <row r="9" s="15" customFormat="1" ht="24.95" customHeight="1" spans="1:45">
      <c r="A9" s="28" t="s">
        <v>687</v>
      </c>
      <c r="B9" s="32"/>
      <c r="C9" s="29"/>
      <c r="D9" s="30"/>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row>
    <row r="10" s="15" customFormat="1" ht="24.95" customHeight="1" spans="1:4">
      <c r="A10" s="31" t="s">
        <v>688</v>
      </c>
      <c r="B10" s="33"/>
      <c r="C10" s="33"/>
      <c r="D10" s="34"/>
    </row>
    <row r="11" s="15" customFormat="1" ht="24.95" customHeight="1" spans="1:4">
      <c r="A11" s="28" t="s">
        <v>689</v>
      </c>
      <c r="B11" s="33"/>
      <c r="C11" s="33"/>
      <c r="D11" s="34"/>
    </row>
    <row r="12" s="15" customFormat="1" ht="24.95" customHeight="1" spans="1:4">
      <c r="A12" s="31" t="s">
        <v>690</v>
      </c>
      <c r="B12" s="33"/>
      <c r="C12" s="33"/>
      <c r="D12" s="34"/>
    </row>
    <row r="13" s="15" customFormat="1" ht="24.95" customHeight="1" spans="1:4">
      <c r="A13" s="28" t="s">
        <v>691</v>
      </c>
      <c r="B13" s="33"/>
      <c r="C13" s="33"/>
      <c r="D13" s="34"/>
    </row>
    <row r="14" s="15" customFormat="1" ht="24.95" customHeight="1" spans="1:4">
      <c r="A14" s="31" t="s">
        <v>692</v>
      </c>
      <c r="B14" s="33"/>
      <c r="C14" s="33"/>
      <c r="D14" s="34"/>
    </row>
    <row r="15" s="15" customFormat="1" ht="24.95" customHeight="1" spans="1:4">
      <c r="A15" s="28" t="s">
        <v>693</v>
      </c>
      <c r="B15" s="33"/>
      <c r="C15" s="33"/>
      <c r="D15" s="34"/>
    </row>
    <row r="16" s="15" customFormat="1" ht="24.95" customHeight="1" spans="1:4">
      <c r="A16" s="31" t="s">
        <v>694</v>
      </c>
      <c r="B16" s="33"/>
      <c r="C16" s="33"/>
      <c r="D16" s="34"/>
    </row>
    <row r="17" s="15" customFormat="1" ht="24.95" customHeight="1" spans="1:4">
      <c r="A17" s="28" t="s">
        <v>695</v>
      </c>
      <c r="B17" s="33"/>
      <c r="C17" s="33"/>
      <c r="D17" s="34"/>
    </row>
    <row r="18" s="15" customFormat="1" ht="24.95" customHeight="1" spans="1:4">
      <c r="A18" s="31" t="s">
        <v>696</v>
      </c>
      <c r="B18" s="33"/>
      <c r="C18" s="33"/>
      <c r="D18" s="34"/>
    </row>
    <row r="19" s="15" customFormat="1" ht="24.95" customHeight="1" spans="1:4">
      <c r="A19" s="31"/>
      <c r="B19" s="33"/>
      <c r="C19" s="33"/>
      <c r="D19" s="34"/>
    </row>
    <row r="20" s="15" customFormat="1" ht="24.95" customHeight="1" spans="1:4">
      <c r="A20" s="35" t="s">
        <v>697</v>
      </c>
      <c r="B20" s="33"/>
      <c r="C20" s="33"/>
      <c r="D20" s="34"/>
    </row>
    <row r="21" s="15" customFormat="1" ht="24.95" customHeight="1" spans="1:4">
      <c r="A21" s="36" t="s">
        <v>698</v>
      </c>
      <c r="B21" s="37"/>
      <c r="C21" s="37"/>
      <c r="D21" s="38"/>
    </row>
  </sheetData>
  <sheetProtection formatCells="0" formatColumns="0" formatRows="0"/>
  <mergeCells count="2">
    <mergeCell ref="A1:D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8"/>
  <sheetViews>
    <sheetView tabSelected="1" workbookViewId="0">
      <selection activeCell="H21" sqref="H21"/>
    </sheetView>
  </sheetViews>
  <sheetFormatPr defaultColWidth="9" defaultRowHeight="13.5"/>
  <cols>
    <col min="1" max="1" width="29" style="1" customWidth="1"/>
    <col min="2" max="2" width="11.25" style="1" customWidth="1"/>
    <col min="3" max="3" width="10.375" style="1" customWidth="1"/>
    <col min="4" max="4" width="9" style="1"/>
    <col min="5" max="5" width="9.875" style="1"/>
    <col min="6" max="6" width="11.125" style="1" customWidth="1"/>
    <col min="7" max="7" width="10.5" style="1" customWidth="1"/>
    <col min="8" max="8" width="10.125" style="1" customWidth="1"/>
    <col min="9" max="10" width="9" style="1"/>
    <col min="11" max="11" width="12.25" style="1" customWidth="1"/>
    <col min="12" max="16384" width="9" style="1"/>
  </cols>
  <sheetData>
    <row r="1" ht="18" customHeight="1" spans="1:4">
      <c r="A1" s="2" t="s">
        <v>1249</v>
      </c>
      <c r="B1" s="2"/>
      <c r="C1" s="2"/>
      <c r="D1" s="2"/>
    </row>
    <row r="2" ht="27" customHeight="1" spans="1:11">
      <c r="A2" s="3" t="s">
        <v>1250</v>
      </c>
      <c r="B2" s="3"/>
      <c r="C2" s="3"/>
      <c r="D2" s="3"/>
      <c r="E2" s="3"/>
      <c r="F2" s="3"/>
      <c r="G2" s="3"/>
      <c r="H2" s="3"/>
      <c r="I2" s="3"/>
      <c r="J2" s="3"/>
      <c r="K2" s="3"/>
    </row>
    <row r="3" ht="17" customHeight="1" spans="11:11">
      <c r="K3" s="11" t="s">
        <v>1251</v>
      </c>
    </row>
    <row r="4" ht="24" customHeight="1" spans="1:11">
      <c r="A4" s="4" t="s">
        <v>1252</v>
      </c>
      <c r="B4" s="5"/>
      <c r="C4" s="5" t="s">
        <v>1253</v>
      </c>
      <c r="D4" s="5" t="s">
        <v>1254</v>
      </c>
      <c r="E4" s="5" t="s">
        <v>1255</v>
      </c>
      <c r="F4" s="5" t="s">
        <v>1256</v>
      </c>
      <c r="G4" s="5" t="s">
        <v>1257</v>
      </c>
      <c r="H4" s="5" t="s">
        <v>1258</v>
      </c>
      <c r="I4" s="5" t="s">
        <v>1259</v>
      </c>
      <c r="J4" s="5" t="s">
        <v>1260</v>
      </c>
      <c r="K4" s="12" t="s">
        <v>1261</v>
      </c>
    </row>
    <row r="5" ht="22" customHeight="1" spans="1:11">
      <c r="A5" s="6" t="s">
        <v>1262</v>
      </c>
      <c r="B5" s="7">
        <v>66343</v>
      </c>
      <c r="C5" s="7">
        <v>12217</v>
      </c>
      <c r="D5" s="7">
        <v>5963</v>
      </c>
      <c r="E5" s="7">
        <v>12556</v>
      </c>
      <c r="F5" s="7">
        <v>7314</v>
      </c>
      <c r="G5" s="7">
        <v>7670</v>
      </c>
      <c r="H5" s="7">
        <v>4177</v>
      </c>
      <c r="I5" s="7">
        <v>6093</v>
      </c>
      <c r="J5" s="7">
        <v>6788</v>
      </c>
      <c r="K5" s="13">
        <v>3565</v>
      </c>
    </row>
    <row r="6" ht="22" customHeight="1" spans="1:11">
      <c r="A6" s="8" t="s">
        <v>120</v>
      </c>
      <c r="B6" s="7">
        <v>13969</v>
      </c>
      <c r="C6" s="7">
        <v>2293</v>
      </c>
      <c r="D6" s="7">
        <v>1188</v>
      </c>
      <c r="E6" s="7">
        <v>2869</v>
      </c>
      <c r="F6" s="7">
        <v>1291</v>
      </c>
      <c r="G6" s="7">
        <v>1566</v>
      </c>
      <c r="H6" s="7">
        <v>1243</v>
      </c>
      <c r="I6" s="7">
        <v>1418</v>
      </c>
      <c r="J6" s="7">
        <v>1153</v>
      </c>
      <c r="K6" s="13">
        <v>948</v>
      </c>
    </row>
    <row r="7" ht="22" customHeight="1" spans="1:11">
      <c r="A7" s="8" t="s">
        <v>203</v>
      </c>
      <c r="B7" s="7">
        <v>240</v>
      </c>
      <c r="C7" s="7">
        <v>40</v>
      </c>
      <c r="D7" s="7">
        <v>30</v>
      </c>
      <c r="E7" s="7">
        <v>43</v>
      </c>
      <c r="F7" s="7">
        <v>10</v>
      </c>
      <c r="G7" s="7">
        <v>21</v>
      </c>
      <c r="H7" s="7">
        <v>3</v>
      </c>
      <c r="I7" s="7">
        <v>44</v>
      </c>
      <c r="J7" s="7">
        <v>17</v>
      </c>
      <c r="K7" s="13">
        <v>32</v>
      </c>
    </row>
    <row r="8" ht="22" customHeight="1" spans="1:11">
      <c r="A8" s="8" t="s">
        <v>218</v>
      </c>
      <c r="B8" s="7">
        <v>217</v>
      </c>
      <c r="C8" s="7">
        <v>29</v>
      </c>
      <c r="D8" s="7">
        <v>13</v>
      </c>
      <c r="E8" s="7">
        <v>13</v>
      </c>
      <c r="F8" s="7"/>
      <c r="G8" s="7">
        <v>2</v>
      </c>
      <c r="H8" s="7">
        <v>18</v>
      </c>
      <c r="I8" s="7">
        <v>124</v>
      </c>
      <c r="J8" s="7">
        <v>18</v>
      </c>
      <c r="K8" s="13"/>
    </row>
    <row r="9" ht="22" customHeight="1" spans="1:11">
      <c r="A9" s="8" t="s">
        <v>243</v>
      </c>
      <c r="B9" s="7">
        <v>22</v>
      </c>
      <c r="C9" s="7"/>
      <c r="D9" s="7"/>
      <c r="E9" s="7"/>
      <c r="F9" s="7">
        <v>8</v>
      </c>
      <c r="G9" s="7"/>
      <c r="H9" s="7"/>
      <c r="I9" s="7">
        <v>6</v>
      </c>
      <c r="J9" s="7">
        <v>8</v>
      </c>
      <c r="K9" s="13"/>
    </row>
    <row r="10" ht="22" customHeight="1" spans="1:11">
      <c r="A10" s="8" t="s">
        <v>255</v>
      </c>
      <c r="B10" s="7">
        <v>1837</v>
      </c>
      <c r="C10" s="7">
        <v>246</v>
      </c>
      <c r="D10" s="7">
        <v>176</v>
      </c>
      <c r="E10" s="7">
        <v>439</v>
      </c>
      <c r="F10" s="7">
        <v>177</v>
      </c>
      <c r="G10" s="7">
        <v>152</v>
      </c>
      <c r="H10" s="7">
        <v>136</v>
      </c>
      <c r="I10" s="7">
        <v>179</v>
      </c>
      <c r="J10" s="7">
        <v>226</v>
      </c>
      <c r="K10" s="13">
        <v>106</v>
      </c>
    </row>
    <row r="11" ht="22" customHeight="1" spans="1:11">
      <c r="A11" s="8" t="s">
        <v>278</v>
      </c>
      <c r="B11" s="7">
        <v>19794</v>
      </c>
      <c r="C11" s="7">
        <v>3705</v>
      </c>
      <c r="D11" s="7">
        <v>1795</v>
      </c>
      <c r="E11" s="7">
        <v>3893</v>
      </c>
      <c r="F11" s="7">
        <v>2717</v>
      </c>
      <c r="G11" s="7">
        <v>2363</v>
      </c>
      <c r="H11" s="7">
        <v>917</v>
      </c>
      <c r="I11" s="7">
        <v>2010</v>
      </c>
      <c r="J11" s="7">
        <v>1365</v>
      </c>
      <c r="K11" s="13">
        <v>1029</v>
      </c>
    </row>
    <row r="12" ht="22" customHeight="1" spans="1:11">
      <c r="A12" s="8" t="s">
        <v>332</v>
      </c>
      <c r="B12" s="7">
        <v>1942</v>
      </c>
      <c r="C12" s="7">
        <v>147</v>
      </c>
      <c r="D12" s="7">
        <v>214</v>
      </c>
      <c r="E12" s="7">
        <v>172</v>
      </c>
      <c r="F12" s="7">
        <v>334</v>
      </c>
      <c r="G12" s="7">
        <v>229</v>
      </c>
      <c r="H12" s="7">
        <v>228</v>
      </c>
      <c r="I12" s="7">
        <v>231</v>
      </c>
      <c r="J12" s="7">
        <v>211</v>
      </c>
      <c r="K12" s="13">
        <v>176</v>
      </c>
    </row>
    <row r="13" ht="22" customHeight="1" spans="1:11">
      <c r="A13" s="8" t="s">
        <v>374</v>
      </c>
      <c r="B13" s="7">
        <v>1411</v>
      </c>
      <c r="C13" s="7"/>
      <c r="D13" s="7"/>
      <c r="E13" s="7">
        <v>17</v>
      </c>
      <c r="F13" s="7">
        <v>58</v>
      </c>
      <c r="G13" s="7">
        <v>878</v>
      </c>
      <c r="H13" s="7">
        <v>60</v>
      </c>
      <c r="I13" s="7">
        <v>15</v>
      </c>
      <c r="J13" s="7">
        <v>383</v>
      </c>
      <c r="K13" s="13"/>
    </row>
    <row r="14" ht="22" customHeight="1" spans="1:11">
      <c r="A14" s="8" t="s">
        <v>397</v>
      </c>
      <c r="B14" s="7">
        <v>23532</v>
      </c>
      <c r="C14" s="7">
        <v>5341</v>
      </c>
      <c r="D14" s="7">
        <v>2132</v>
      </c>
      <c r="E14" s="7">
        <v>4881</v>
      </c>
      <c r="F14" s="7">
        <v>2216</v>
      </c>
      <c r="G14" s="7">
        <v>2298</v>
      </c>
      <c r="H14" s="7">
        <v>1438</v>
      </c>
      <c r="I14" s="7">
        <v>1899</v>
      </c>
      <c r="J14" s="7">
        <v>2339</v>
      </c>
      <c r="K14" s="13">
        <v>988</v>
      </c>
    </row>
    <row r="15" ht="22" customHeight="1" spans="1:11">
      <c r="A15" s="8" t="s">
        <v>412</v>
      </c>
      <c r="B15" s="7">
        <v>506</v>
      </c>
      <c r="C15" s="7">
        <v>93</v>
      </c>
      <c r="D15" s="7">
        <v>4</v>
      </c>
      <c r="E15" s="7">
        <v>3</v>
      </c>
      <c r="F15" s="7">
        <v>7</v>
      </c>
      <c r="G15" s="7">
        <v>8</v>
      </c>
      <c r="H15" s="7"/>
      <c r="I15" s="7">
        <v>19</v>
      </c>
      <c r="J15" s="7">
        <v>236</v>
      </c>
      <c r="K15" s="13">
        <v>136</v>
      </c>
    </row>
    <row r="16" ht="22" customHeight="1" spans="1:11">
      <c r="A16" s="8" t="s">
        <v>1263</v>
      </c>
      <c r="B16" s="7">
        <v>329</v>
      </c>
      <c r="C16" s="7">
        <v>0</v>
      </c>
      <c r="D16" s="7"/>
      <c r="E16" s="7"/>
      <c r="F16" s="7">
        <v>329</v>
      </c>
      <c r="G16" s="7"/>
      <c r="H16" s="7"/>
      <c r="I16" s="7"/>
      <c r="J16" s="7"/>
      <c r="K16" s="13"/>
    </row>
    <row r="17" ht="22" customHeight="1" spans="1:11">
      <c r="A17" s="8" t="s">
        <v>480</v>
      </c>
      <c r="B17" s="7">
        <v>1409</v>
      </c>
      <c r="C17" s="7">
        <v>102</v>
      </c>
      <c r="D17" s="7">
        <v>86</v>
      </c>
      <c r="E17" s="7">
        <v>131</v>
      </c>
      <c r="F17" s="7">
        <v>85</v>
      </c>
      <c r="G17" s="7">
        <v>103</v>
      </c>
      <c r="H17" s="7">
        <v>62</v>
      </c>
      <c r="I17" s="7">
        <v>97</v>
      </c>
      <c r="J17" s="7">
        <v>683</v>
      </c>
      <c r="K17" s="13">
        <v>60</v>
      </c>
    </row>
    <row r="18" ht="22" customHeight="1" spans="1:11">
      <c r="A18" s="9" t="s">
        <v>494</v>
      </c>
      <c r="B18" s="10">
        <v>1135</v>
      </c>
      <c r="C18" s="10">
        <v>221</v>
      </c>
      <c r="D18" s="10">
        <v>325</v>
      </c>
      <c r="E18" s="10">
        <v>95</v>
      </c>
      <c r="F18" s="10">
        <v>82</v>
      </c>
      <c r="G18" s="10">
        <v>50</v>
      </c>
      <c r="H18" s="10">
        <v>72</v>
      </c>
      <c r="I18" s="10">
        <v>51</v>
      </c>
      <c r="J18" s="10">
        <v>149</v>
      </c>
      <c r="K18" s="14">
        <v>90</v>
      </c>
    </row>
  </sheetData>
  <mergeCells count="2">
    <mergeCell ref="A2:K2"/>
    <mergeCell ref="A4:B4"/>
  </mergeCells>
  <pageMargins left="0.75" right="0.75" top="1" bottom="1" header="0.511805555555556" footer="0.51180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3"/>
  <sheetViews>
    <sheetView showZeros="0" zoomScale="85" zoomScaleNormal="85" topLeftCell="A10" workbookViewId="0">
      <selection activeCell="D19" sqref="D19"/>
    </sheetView>
  </sheetViews>
  <sheetFormatPr defaultColWidth="9" defaultRowHeight="21.95" customHeight="1"/>
  <cols>
    <col min="1" max="1" width="29.125" style="507" customWidth="1"/>
    <col min="2" max="3" width="11.875" style="507" customWidth="1"/>
    <col min="4" max="4" width="11.875" style="508" customWidth="1"/>
    <col min="5" max="5" width="12.125" style="508" customWidth="1"/>
    <col min="6" max="6" width="12.5" style="507" customWidth="1"/>
    <col min="7" max="7" width="11.75" style="507" customWidth="1"/>
    <col min="8" max="8" width="31.125" style="507" customWidth="1"/>
    <col min="9" max="11" width="11.875" style="507" customWidth="1"/>
    <col min="12" max="13" width="12.125" style="507" customWidth="1"/>
    <col min="14" max="14" width="11.75" style="507" customWidth="1"/>
    <col min="15" max="250" width="9" style="507"/>
    <col min="251" max="251" width="4.875" style="507" customWidth="1"/>
    <col min="252" max="252" width="30.625" style="507" customWidth="1"/>
    <col min="253" max="253" width="17" style="507" customWidth="1"/>
    <col min="254" max="254" width="13.5" style="507" customWidth="1"/>
    <col min="255" max="255" width="32.125" style="507" customWidth="1"/>
    <col min="256" max="256" width="15.5" style="507" customWidth="1"/>
    <col min="257" max="257" width="12.25" style="507" customWidth="1"/>
    <col min="258" max="506" width="9" style="507"/>
    <col min="507" max="507" width="4.875" style="507" customWidth="1"/>
    <col min="508" max="508" width="30.625" style="507" customWidth="1"/>
    <col min="509" max="509" width="17" style="507" customWidth="1"/>
    <col min="510" max="510" width="13.5" style="507" customWidth="1"/>
    <col min="511" max="511" width="32.125" style="507" customWidth="1"/>
    <col min="512" max="512" width="15.5" style="507" customWidth="1"/>
    <col min="513" max="513" width="12.25" style="507" customWidth="1"/>
    <col min="514" max="762" width="9" style="507"/>
    <col min="763" max="763" width="4.875" style="507" customWidth="1"/>
    <col min="764" max="764" width="30.625" style="507" customWidth="1"/>
    <col min="765" max="765" width="17" style="507" customWidth="1"/>
    <col min="766" max="766" width="13.5" style="507" customWidth="1"/>
    <col min="767" max="767" width="32.125" style="507" customWidth="1"/>
    <col min="768" max="768" width="15.5" style="507" customWidth="1"/>
    <col min="769" max="769" width="12.25" style="507" customWidth="1"/>
    <col min="770" max="1018" width="9" style="507"/>
    <col min="1019" max="1019" width="4.875" style="507" customWidth="1"/>
    <col min="1020" max="1020" width="30.625" style="507" customWidth="1"/>
    <col min="1021" max="1021" width="17" style="507" customWidth="1"/>
    <col min="1022" max="1022" width="13.5" style="507" customWidth="1"/>
    <col min="1023" max="1023" width="32.125" style="507" customWidth="1"/>
    <col min="1024" max="1024" width="15.5" style="507" customWidth="1"/>
    <col min="1025" max="1025" width="12.25" style="507" customWidth="1"/>
    <col min="1026" max="1274" width="9" style="507"/>
    <col min="1275" max="1275" width="4.875" style="507" customWidth="1"/>
    <col min="1276" max="1276" width="30.625" style="507" customWidth="1"/>
    <col min="1277" max="1277" width="17" style="507" customWidth="1"/>
    <col min="1278" max="1278" width="13.5" style="507" customWidth="1"/>
    <col min="1279" max="1279" width="32.125" style="507" customWidth="1"/>
    <col min="1280" max="1280" width="15.5" style="507" customWidth="1"/>
    <col min="1281" max="1281" width="12.25" style="507" customWidth="1"/>
    <col min="1282" max="1530" width="9" style="507"/>
    <col min="1531" max="1531" width="4.875" style="507" customWidth="1"/>
    <col min="1532" max="1532" width="30.625" style="507" customWidth="1"/>
    <col min="1533" max="1533" width="17" style="507" customWidth="1"/>
    <col min="1534" max="1534" width="13.5" style="507" customWidth="1"/>
    <col min="1535" max="1535" width="32.125" style="507" customWidth="1"/>
    <col min="1536" max="1536" width="15.5" style="507" customWidth="1"/>
    <col min="1537" max="1537" width="12.25" style="507" customWidth="1"/>
    <col min="1538" max="1786" width="9" style="507"/>
    <col min="1787" max="1787" width="4.875" style="507" customWidth="1"/>
    <col min="1788" max="1788" width="30.625" style="507" customWidth="1"/>
    <col min="1789" max="1789" width="17" style="507" customWidth="1"/>
    <col min="1790" max="1790" width="13.5" style="507" customWidth="1"/>
    <col min="1791" max="1791" width="32.125" style="507" customWidth="1"/>
    <col min="1792" max="1792" width="15.5" style="507" customWidth="1"/>
    <col min="1793" max="1793" width="12.25" style="507" customWidth="1"/>
    <col min="1794" max="2042" width="9" style="507"/>
    <col min="2043" max="2043" width="4.875" style="507" customWidth="1"/>
    <col min="2044" max="2044" width="30.625" style="507" customWidth="1"/>
    <col min="2045" max="2045" width="17" style="507" customWidth="1"/>
    <col min="2046" max="2046" width="13.5" style="507" customWidth="1"/>
    <col min="2047" max="2047" width="32.125" style="507" customWidth="1"/>
    <col min="2048" max="2048" width="15.5" style="507" customWidth="1"/>
    <col min="2049" max="2049" width="12.25" style="507" customWidth="1"/>
    <col min="2050" max="2298" width="9" style="507"/>
    <col min="2299" max="2299" width="4.875" style="507" customWidth="1"/>
    <col min="2300" max="2300" width="30.625" style="507" customWidth="1"/>
    <col min="2301" max="2301" width="17" style="507" customWidth="1"/>
    <col min="2302" max="2302" width="13.5" style="507" customWidth="1"/>
    <col min="2303" max="2303" width="32.125" style="507" customWidth="1"/>
    <col min="2304" max="2304" width="15.5" style="507" customWidth="1"/>
    <col min="2305" max="2305" width="12.25" style="507" customWidth="1"/>
    <col min="2306" max="2554" width="9" style="507"/>
    <col min="2555" max="2555" width="4.875" style="507" customWidth="1"/>
    <col min="2556" max="2556" width="30.625" style="507" customWidth="1"/>
    <col min="2557" max="2557" width="17" style="507" customWidth="1"/>
    <col min="2558" max="2558" width="13.5" style="507" customWidth="1"/>
    <col min="2559" max="2559" width="32.125" style="507" customWidth="1"/>
    <col min="2560" max="2560" width="15.5" style="507" customWidth="1"/>
    <col min="2561" max="2561" width="12.25" style="507" customWidth="1"/>
    <col min="2562" max="2810" width="9" style="507"/>
    <col min="2811" max="2811" width="4.875" style="507" customWidth="1"/>
    <col min="2812" max="2812" width="30.625" style="507" customWidth="1"/>
    <col min="2813" max="2813" width="17" style="507" customWidth="1"/>
    <col min="2814" max="2814" width="13.5" style="507" customWidth="1"/>
    <col min="2815" max="2815" width="32.125" style="507" customWidth="1"/>
    <col min="2816" max="2816" width="15.5" style="507" customWidth="1"/>
    <col min="2817" max="2817" width="12.25" style="507" customWidth="1"/>
    <col min="2818" max="3066" width="9" style="507"/>
    <col min="3067" max="3067" width="4.875" style="507" customWidth="1"/>
    <col min="3068" max="3068" width="30.625" style="507" customWidth="1"/>
    <col min="3069" max="3069" width="17" style="507" customWidth="1"/>
    <col min="3070" max="3070" width="13.5" style="507" customWidth="1"/>
    <col min="3071" max="3071" width="32.125" style="507" customWidth="1"/>
    <col min="3072" max="3072" width="15.5" style="507" customWidth="1"/>
    <col min="3073" max="3073" width="12.25" style="507" customWidth="1"/>
    <col min="3074" max="3322" width="9" style="507"/>
    <col min="3323" max="3323" width="4.875" style="507" customWidth="1"/>
    <col min="3324" max="3324" width="30.625" style="507" customWidth="1"/>
    <col min="3325" max="3325" width="17" style="507" customWidth="1"/>
    <col min="3326" max="3326" width="13.5" style="507" customWidth="1"/>
    <col min="3327" max="3327" width="32.125" style="507" customWidth="1"/>
    <col min="3328" max="3328" width="15.5" style="507" customWidth="1"/>
    <col min="3329" max="3329" width="12.25" style="507" customWidth="1"/>
    <col min="3330" max="3578" width="9" style="507"/>
    <col min="3579" max="3579" width="4.875" style="507" customWidth="1"/>
    <col min="3580" max="3580" width="30.625" style="507" customWidth="1"/>
    <col min="3581" max="3581" width="17" style="507" customWidth="1"/>
    <col min="3582" max="3582" width="13.5" style="507" customWidth="1"/>
    <col min="3583" max="3583" width="32.125" style="507" customWidth="1"/>
    <col min="3584" max="3584" width="15.5" style="507" customWidth="1"/>
    <col min="3585" max="3585" width="12.25" style="507" customWidth="1"/>
    <col min="3586" max="3834" width="9" style="507"/>
    <col min="3835" max="3835" width="4.875" style="507" customWidth="1"/>
    <col min="3836" max="3836" width="30.625" style="507" customWidth="1"/>
    <col min="3837" max="3837" width="17" style="507" customWidth="1"/>
    <col min="3838" max="3838" width="13.5" style="507" customWidth="1"/>
    <col min="3839" max="3839" width="32.125" style="507" customWidth="1"/>
    <col min="3840" max="3840" width="15.5" style="507" customWidth="1"/>
    <col min="3841" max="3841" width="12.25" style="507" customWidth="1"/>
    <col min="3842" max="4090" width="9" style="507"/>
    <col min="4091" max="4091" width="4.875" style="507" customWidth="1"/>
    <col min="4092" max="4092" width="30.625" style="507" customWidth="1"/>
    <col min="4093" max="4093" width="17" style="507" customWidth="1"/>
    <col min="4094" max="4094" width="13.5" style="507" customWidth="1"/>
    <col min="4095" max="4095" width="32.125" style="507" customWidth="1"/>
    <col min="4096" max="4096" width="15.5" style="507" customWidth="1"/>
    <col min="4097" max="4097" width="12.25" style="507" customWidth="1"/>
    <col min="4098" max="4346" width="9" style="507"/>
    <col min="4347" max="4347" width="4.875" style="507" customWidth="1"/>
    <col min="4348" max="4348" width="30.625" style="507" customWidth="1"/>
    <col min="4349" max="4349" width="17" style="507" customWidth="1"/>
    <col min="4350" max="4350" width="13.5" style="507" customWidth="1"/>
    <col min="4351" max="4351" width="32.125" style="507" customWidth="1"/>
    <col min="4352" max="4352" width="15.5" style="507" customWidth="1"/>
    <col min="4353" max="4353" width="12.25" style="507" customWidth="1"/>
    <col min="4354" max="4602" width="9" style="507"/>
    <col min="4603" max="4603" width="4.875" style="507" customWidth="1"/>
    <col min="4604" max="4604" width="30.625" style="507" customWidth="1"/>
    <col min="4605" max="4605" width="17" style="507" customWidth="1"/>
    <col min="4606" max="4606" width="13.5" style="507" customWidth="1"/>
    <col min="4607" max="4607" width="32.125" style="507" customWidth="1"/>
    <col min="4608" max="4608" width="15.5" style="507" customWidth="1"/>
    <col min="4609" max="4609" width="12.25" style="507" customWidth="1"/>
    <col min="4610" max="4858" width="9" style="507"/>
    <col min="4859" max="4859" width="4.875" style="507" customWidth="1"/>
    <col min="4860" max="4860" width="30.625" style="507" customWidth="1"/>
    <col min="4861" max="4861" width="17" style="507" customWidth="1"/>
    <col min="4862" max="4862" width="13.5" style="507" customWidth="1"/>
    <col min="4863" max="4863" width="32.125" style="507" customWidth="1"/>
    <col min="4864" max="4864" width="15.5" style="507" customWidth="1"/>
    <col min="4865" max="4865" width="12.25" style="507" customWidth="1"/>
    <col min="4866" max="5114" width="9" style="507"/>
    <col min="5115" max="5115" width="4.875" style="507" customWidth="1"/>
    <col min="5116" max="5116" width="30.625" style="507" customWidth="1"/>
    <col min="5117" max="5117" width="17" style="507" customWidth="1"/>
    <col min="5118" max="5118" width="13.5" style="507" customWidth="1"/>
    <col min="5119" max="5119" width="32.125" style="507" customWidth="1"/>
    <col min="5120" max="5120" width="15.5" style="507" customWidth="1"/>
    <col min="5121" max="5121" width="12.25" style="507" customWidth="1"/>
    <col min="5122" max="5370" width="9" style="507"/>
    <col min="5371" max="5371" width="4.875" style="507" customWidth="1"/>
    <col min="5372" max="5372" width="30.625" style="507" customWidth="1"/>
    <col min="5373" max="5373" width="17" style="507" customWidth="1"/>
    <col min="5374" max="5374" width="13.5" style="507" customWidth="1"/>
    <col min="5375" max="5375" width="32.125" style="507" customWidth="1"/>
    <col min="5376" max="5376" width="15.5" style="507" customWidth="1"/>
    <col min="5377" max="5377" width="12.25" style="507" customWidth="1"/>
    <col min="5378" max="5626" width="9" style="507"/>
    <col min="5627" max="5627" width="4.875" style="507" customWidth="1"/>
    <col min="5628" max="5628" width="30.625" style="507" customWidth="1"/>
    <col min="5629" max="5629" width="17" style="507" customWidth="1"/>
    <col min="5630" max="5630" width="13.5" style="507" customWidth="1"/>
    <col min="5631" max="5631" width="32.125" style="507" customWidth="1"/>
    <col min="5632" max="5632" width="15.5" style="507" customWidth="1"/>
    <col min="5633" max="5633" width="12.25" style="507" customWidth="1"/>
    <col min="5634" max="5882" width="9" style="507"/>
    <col min="5883" max="5883" width="4.875" style="507" customWidth="1"/>
    <col min="5884" max="5884" width="30.625" style="507" customWidth="1"/>
    <col min="5885" max="5885" width="17" style="507" customWidth="1"/>
    <col min="5886" max="5886" width="13.5" style="507" customWidth="1"/>
    <col min="5887" max="5887" width="32.125" style="507" customWidth="1"/>
    <col min="5888" max="5888" width="15.5" style="507" customWidth="1"/>
    <col min="5889" max="5889" width="12.25" style="507" customWidth="1"/>
    <col min="5890" max="6138" width="9" style="507"/>
    <col min="6139" max="6139" width="4.875" style="507" customWidth="1"/>
    <col min="6140" max="6140" width="30.625" style="507" customWidth="1"/>
    <col min="6141" max="6141" width="17" style="507" customWidth="1"/>
    <col min="6142" max="6142" width="13.5" style="507" customWidth="1"/>
    <col min="6143" max="6143" width="32.125" style="507" customWidth="1"/>
    <col min="6144" max="6144" width="15.5" style="507" customWidth="1"/>
    <col min="6145" max="6145" width="12.25" style="507" customWidth="1"/>
    <col min="6146" max="6394" width="9" style="507"/>
    <col min="6395" max="6395" width="4.875" style="507" customWidth="1"/>
    <col min="6396" max="6396" width="30.625" style="507" customWidth="1"/>
    <col min="6397" max="6397" width="17" style="507" customWidth="1"/>
    <col min="6398" max="6398" width="13.5" style="507" customWidth="1"/>
    <col min="6399" max="6399" width="32.125" style="507" customWidth="1"/>
    <col min="6400" max="6400" width="15.5" style="507" customWidth="1"/>
    <col min="6401" max="6401" width="12.25" style="507" customWidth="1"/>
    <col min="6402" max="6650" width="9" style="507"/>
    <col min="6651" max="6651" width="4.875" style="507" customWidth="1"/>
    <col min="6652" max="6652" width="30.625" style="507" customWidth="1"/>
    <col min="6653" max="6653" width="17" style="507" customWidth="1"/>
    <col min="6654" max="6654" width="13.5" style="507" customWidth="1"/>
    <col min="6655" max="6655" width="32.125" style="507" customWidth="1"/>
    <col min="6656" max="6656" width="15.5" style="507" customWidth="1"/>
    <col min="6657" max="6657" width="12.25" style="507" customWidth="1"/>
    <col min="6658" max="6906" width="9" style="507"/>
    <col min="6907" max="6907" width="4.875" style="507" customWidth="1"/>
    <col min="6908" max="6908" width="30.625" style="507" customWidth="1"/>
    <col min="6909" max="6909" width="17" style="507" customWidth="1"/>
    <col min="6910" max="6910" width="13.5" style="507" customWidth="1"/>
    <col min="6911" max="6911" width="32.125" style="507" customWidth="1"/>
    <col min="6912" max="6912" width="15.5" style="507" customWidth="1"/>
    <col min="6913" max="6913" width="12.25" style="507" customWidth="1"/>
    <col min="6914" max="7162" width="9" style="507"/>
    <col min="7163" max="7163" width="4.875" style="507" customWidth="1"/>
    <col min="7164" max="7164" width="30.625" style="507" customWidth="1"/>
    <col min="7165" max="7165" width="17" style="507" customWidth="1"/>
    <col min="7166" max="7166" width="13.5" style="507" customWidth="1"/>
    <col min="7167" max="7167" width="32.125" style="507" customWidth="1"/>
    <col min="7168" max="7168" width="15.5" style="507" customWidth="1"/>
    <col min="7169" max="7169" width="12.25" style="507" customWidth="1"/>
    <col min="7170" max="7418" width="9" style="507"/>
    <col min="7419" max="7419" width="4.875" style="507" customWidth="1"/>
    <col min="7420" max="7420" width="30.625" style="507" customWidth="1"/>
    <col min="7421" max="7421" width="17" style="507" customWidth="1"/>
    <col min="7422" max="7422" width="13.5" style="507" customWidth="1"/>
    <col min="7423" max="7423" width="32.125" style="507" customWidth="1"/>
    <col min="7424" max="7424" width="15.5" style="507" customWidth="1"/>
    <col min="7425" max="7425" width="12.25" style="507" customWidth="1"/>
    <col min="7426" max="7674" width="9" style="507"/>
    <col min="7675" max="7675" width="4.875" style="507" customWidth="1"/>
    <col min="7676" max="7676" width="30.625" style="507" customWidth="1"/>
    <col min="7677" max="7677" width="17" style="507" customWidth="1"/>
    <col min="7678" max="7678" width="13.5" style="507" customWidth="1"/>
    <col min="7679" max="7679" width="32.125" style="507" customWidth="1"/>
    <col min="7680" max="7680" width="15.5" style="507" customWidth="1"/>
    <col min="7681" max="7681" width="12.25" style="507" customWidth="1"/>
    <col min="7682" max="7930" width="9" style="507"/>
    <col min="7931" max="7931" width="4.875" style="507" customWidth="1"/>
    <col min="7932" max="7932" width="30.625" style="507" customWidth="1"/>
    <col min="7933" max="7933" width="17" style="507" customWidth="1"/>
    <col min="7934" max="7934" width="13.5" style="507" customWidth="1"/>
    <col min="7935" max="7935" width="32.125" style="507" customWidth="1"/>
    <col min="7936" max="7936" width="15.5" style="507" customWidth="1"/>
    <col min="7937" max="7937" width="12.25" style="507" customWidth="1"/>
    <col min="7938" max="8186" width="9" style="507"/>
    <col min="8187" max="8187" width="4.875" style="507" customWidth="1"/>
    <col min="8188" max="8188" width="30.625" style="507" customWidth="1"/>
    <col min="8189" max="8189" width="17" style="507" customWidth="1"/>
    <col min="8190" max="8190" width="13.5" style="507" customWidth="1"/>
    <col min="8191" max="8191" width="32.125" style="507" customWidth="1"/>
    <col min="8192" max="8192" width="15.5" style="507" customWidth="1"/>
    <col min="8193" max="8193" width="12.25" style="507" customWidth="1"/>
    <col min="8194" max="8442" width="9" style="507"/>
    <col min="8443" max="8443" width="4.875" style="507" customWidth="1"/>
    <col min="8444" max="8444" width="30.625" style="507" customWidth="1"/>
    <col min="8445" max="8445" width="17" style="507" customWidth="1"/>
    <col min="8446" max="8446" width="13.5" style="507" customWidth="1"/>
    <col min="8447" max="8447" width="32.125" style="507" customWidth="1"/>
    <col min="8448" max="8448" width="15.5" style="507" customWidth="1"/>
    <col min="8449" max="8449" width="12.25" style="507" customWidth="1"/>
    <col min="8450" max="8698" width="9" style="507"/>
    <col min="8699" max="8699" width="4.875" style="507" customWidth="1"/>
    <col min="8700" max="8700" width="30.625" style="507" customWidth="1"/>
    <col min="8701" max="8701" width="17" style="507" customWidth="1"/>
    <col min="8702" max="8702" width="13.5" style="507" customWidth="1"/>
    <col min="8703" max="8703" width="32.125" style="507" customWidth="1"/>
    <col min="8704" max="8704" width="15.5" style="507" customWidth="1"/>
    <col min="8705" max="8705" width="12.25" style="507" customWidth="1"/>
    <col min="8706" max="8954" width="9" style="507"/>
    <col min="8955" max="8955" width="4.875" style="507" customWidth="1"/>
    <col min="8956" max="8956" width="30.625" style="507" customWidth="1"/>
    <col min="8957" max="8957" width="17" style="507" customWidth="1"/>
    <col min="8958" max="8958" width="13.5" style="507" customWidth="1"/>
    <col min="8959" max="8959" width="32.125" style="507" customWidth="1"/>
    <col min="8960" max="8960" width="15.5" style="507" customWidth="1"/>
    <col min="8961" max="8961" width="12.25" style="507" customWidth="1"/>
    <col min="8962" max="9210" width="9" style="507"/>
    <col min="9211" max="9211" width="4.875" style="507" customWidth="1"/>
    <col min="9212" max="9212" width="30.625" style="507" customWidth="1"/>
    <col min="9213" max="9213" width="17" style="507" customWidth="1"/>
    <col min="9214" max="9214" width="13.5" style="507" customWidth="1"/>
    <col min="9215" max="9215" width="32.125" style="507" customWidth="1"/>
    <col min="9216" max="9216" width="15.5" style="507" customWidth="1"/>
    <col min="9217" max="9217" width="12.25" style="507" customWidth="1"/>
    <col min="9218" max="9466" width="9" style="507"/>
    <col min="9467" max="9467" width="4.875" style="507" customWidth="1"/>
    <col min="9468" max="9468" width="30.625" style="507" customWidth="1"/>
    <col min="9469" max="9469" width="17" style="507" customWidth="1"/>
    <col min="9470" max="9470" width="13.5" style="507" customWidth="1"/>
    <col min="9471" max="9471" width="32.125" style="507" customWidth="1"/>
    <col min="9472" max="9472" width="15.5" style="507" customWidth="1"/>
    <col min="9473" max="9473" width="12.25" style="507" customWidth="1"/>
    <col min="9474" max="9722" width="9" style="507"/>
    <col min="9723" max="9723" width="4.875" style="507" customWidth="1"/>
    <col min="9724" max="9724" width="30.625" style="507" customWidth="1"/>
    <col min="9725" max="9725" width="17" style="507" customWidth="1"/>
    <col min="9726" max="9726" width="13.5" style="507" customWidth="1"/>
    <col min="9727" max="9727" width="32.125" style="507" customWidth="1"/>
    <col min="9728" max="9728" width="15.5" style="507" customWidth="1"/>
    <col min="9729" max="9729" width="12.25" style="507" customWidth="1"/>
    <col min="9730" max="9978" width="9" style="507"/>
    <col min="9979" max="9979" width="4.875" style="507" customWidth="1"/>
    <col min="9980" max="9980" width="30.625" style="507" customWidth="1"/>
    <col min="9981" max="9981" width="17" style="507" customWidth="1"/>
    <col min="9982" max="9982" width="13.5" style="507" customWidth="1"/>
    <col min="9983" max="9983" width="32.125" style="507" customWidth="1"/>
    <col min="9984" max="9984" width="15.5" style="507" customWidth="1"/>
    <col min="9985" max="9985" width="12.25" style="507" customWidth="1"/>
    <col min="9986" max="10234" width="9" style="507"/>
    <col min="10235" max="10235" width="4.875" style="507" customWidth="1"/>
    <col min="10236" max="10236" width="30.625" style="507" customWidth="1"/>
    <col min="10237" max="10237" width="17" style="507" customWidth="1"/>
    <col min="10238" max="10238" width="13.5" style="507" customWidth="1"/>
    <col min="10239" max="10239" width="32.125" style="507" customWidth="1"/>
    <col min="10240" max="10240" width="15.5" style="507" customWidth="1"/>
    <col min="10241" max="10241" width="12.25" style="507" customWidth="1"/>
    <col min="10242" max="10490" width="9" style="507"/>
    <col min="10491" max="10491" width="4.875" style="507" customWidth="1"/>
    <col min="10492" max="10492" width="30.625" style="507" customWidth="1"/>
    <col min="10493" max="10493" width="17" style="507" customWidth="1"/>
    <col min="10494" max="10494" width="13.5" style="507" customWidth="1"/>
    <col min="10495" max="10495" width="32.125" style="507" customWidth="1"/>
    <col min="10496" max="10496" width="15.5" style="507" customWidth="1"/>
    <col min="10497" max="10497" width="12.25" style="507" customWidth="1"/>
    <col min="10498" max="10746" width="9" style="507"/>
    <col min="10747" max="10747" width="4.875" style="507" customWidth="1"/>
    <col min="10748" max="10748" width="30.625" style="507" customWidth="1"/>
    <col min="10749" max="10749" width="17" style="507" customWidth="1"/>
    <col min="10750" max="10750" width="13.5" style="507" customWidth="1"/>
    <col min="10751" max="10751" width="32.125" style="507" customWidth="1"/>
    <col min="10752" max="10752" width="15.5" style="507" customWidth="1"/>
    <col min="10753" max="10753" width="12.25" style="507" customWidth="1"/>
    <col min="10754" max="11002" width="9" style="507"/>
    <col min="11003" max="11003" width="4.875" style="507" customWidth="1"/>
    <col min="11004" max="11004" width="30.625" style="507" customWidth="1"/>
    <col min="11005" max="11005" width="17" style="507" customWidth="1"/>
    <col min="11006" max="11006" width="13.5" style="507" customWidth="1"/>
    <col min="11007" max="11007" width="32.125" style="507" customWidth="1"/>
    <col min="11008" max="11008" width="15.5" style="507" customWidth="1"/>
    <col min="11009" max="11009" width="12.25" style="507" customWidth="1"/>
    <col min="11010" max="11258" width="9" style="507"/>
    <col min="11259" max="11259" width="4.875" style="507" customWidth="1"/>
    <col min="11260" max="11260" width="30.625" style="507" customWidth="1"/>
    <col min="11261" max="11261" width="17" style="507" customWidth="1"/>
    <col min="11262" max="11262" width="13.5" style="507" customWidth="1"/>
    <col min="11263" max="11263" width="32.125" style="507" customWidth="1"/>
    <col min="11264" max="11264" width="15.5" style="507" customWidth="1"/>
    <col min="11265" max="11265" width="12.25" style="507" customWidth="1"/>
    <col min="11266" max="11514" width="9" style="507"/>
    <col min="11515" max="11515" width="4.875" style="507" customWidth="1"/>
    <col min="11516" max="11516" width="30.625" style="507" customWidth="1"/>
    <col min="11517" max="11517" width="17" style="507" customWidth="1"/>
    <col min="11518" max="11518" width="13.5" style="507" customWidth="1"/>
    <col min="11519" max="11519" width="32.125" style="507" customWidth="1"/>
    <col min="11520" max="11520" width="15.5" style="507" customWidth="1"/>
    <col min="11521" max="11521" width="12.25" style="507" customWidth="1"/>
    <col min="11522" max="11770" width="9" style="507"/>
    <col min="11771" max="11771" width="4.875" style="507" customWidth="1"/>
    <col min="11772" max="11772" width="30.625" style="507" customWidth="1"/>
    <col min="11773" max="11773" width="17" style="507" customWidth="1"/>
    <col min="11774" max="11774" width="13.5" style="507" customWidth="1"/>
    <col min="11775" max="11775" width="32.125" style="507" customWidth="1"/>
    <col min="11776" max="11776" width="15.5" style="507" customWidth="1"/>
    <col min="11777" max="11777" width="12.25" style="507" customWidth="1"/>
    <col min="11778" max="12026" width="9" style="507"/>
    <col min="12027" max="12027" width="4.875" style="507" customWidth="1"/>
    <col min="12028" max="12028" width="30.625" style="507" customWidth="1"/>
    <col min="12029" max="12029" width="17" style="507" customWidth="1"/>
    <col min="12030" max="12030" width="13.5" style="507" customWidth="1"/>
    <col min="12031" max="12031" width="32.125" style="507" customWidth="1"/>
    <col min="12032" max="12032" width="15.5" style="507" customWidth="1"/>
    <col min="12033" max="12033" width="12.25" style="507" customWidth="1"/>
    <col min="12034" max="12282" width="9" style="507"/>
    <col min="12283" max="12283" width="4.875" style="507" customWidth="1"/>
    <col min="12284" max="12284" width="30.625" style="507" customWidth="1"/>
    <col min="12285" max="12285" width="17" style="507" customWidth="1"/>
    <col min="12286" max="12286" width="13.5" style="507" customWidth="1"/>
    <col min="12287" max="12287" width="32.125" style="507" customWidth="1"/>
    <col min="12288" max="12288" width="15.5" style="507" customWidth="1"/>
    <col min="12289" max="12289" width="12.25" style="507" customWidth="1"/>
    <col min="12290" max="12538" width="9" style="507"/>
    <col min="12539" max="12539" width="4.875" style="507" customWidth="1"/>
    <col min="12540" max="12540" width="30.625" style="507" customWidth="1"/>
    <col min="12541" max="12541" width="17" style="507" customWidth="1"/>
    <col min="12542" max="12542" width="13.5" style="507" customWidth="1"/>
    <col min="12543" max="12543" width="32.125" style="507" customWidth="1"/>
    <col min="12544" max="12544" width="15.5" style="507" customWidth="1"/>
    <col min="12545" max="12545" width="12.25" style="507" customWidth="1"/>
    <col min="12546" max="12794" width="9" style="507"/>
    <col min="12795" max="12795" width="4.875" style="507" customWidth="1"/>
    <col min="12796" max="12796" width="30.625" style="507" customWidth="1"/>
    <col min="12797" max="12797" width="17" style="507" customWidth="1"/>
    <col min="12798" max="12798" width="13.5" style="507" customWidth="1"/>
    <col min="12799" max="12799" width="32.125" style="507" customWidth="1"/>
    <col min="12800" max="12800" width="15.5" style="507" customWidth="1"/>
    <col min="12801" max="12801" width="12.25" style="507" customWidth="1"/>
    <col min="12802" max="13050" width="9" style="507"/>
    <col min="13051" max="13051" width="4.875" style="507" customWidth="1"/>
    <col min="13052" max="13052" width="30.625" style="507" customWidth="1"/>
    <col min="13053" max="13053" width="17" style="507" customWidth="1"/>
    <col min="13054" max="13054" width="13.5" style="507" customWidth="1"/>
    <col min="13055" max="13055" width="32.125" style="507" customWidth="1"/>
    <col min="13056" max="13056" width="15.5" style="507" customWidth="1"/>
    <col min="13057" max="13057" width="12.25" style="507" customWidth="1"/>
    <col min="13058" max="13306" width="9" style="507"/>
    <col min="13307" max="13307" width="4.875" style="507" customWidth="1"/>
    <col min="13308" max="13308" width="30.625" style="507" customWidth="1"/>
    <col min="13309" max="13309" width="17" style="507" customWidth="1"/>
    <col min="13310" max="13310" width="13.5" style="507" customWidth="1"/>
    <col min="13311" max="13311" width="32.125" style="507" customWidth="1"/>
    <col min="13312" max="13312" width="15.5" style="507" customWidth="1"/>
    <col min="13313" max="13313" width="12.25" style="507" customWidth="1"/>
    <col min="13314" max="13562" width="9" style="507"/>
    <col min="13563" max="13563" width="4.875" style="507" customWidth="1"/>
    <col min="13564" max="13564" width="30.625" style="507" customWidth="1"/>
    <col min="13565" max="13565" width="17" style="507" customWidth="1"/>
    <col min="13566" max="13566" width="13.5" style="507" customWidth="1"/>
    <col min="13567" max="13567" width="32.125" style="507" customWidth="1"/>
    <col min="13568" max="13568" width="15.5" style="507" customWidth="1"/>
    <col min="13569" max="13569" width="12.25" style="507" customWidth="1"/>
    <col min="13570" max="13818" width="9" style="507"/>
    <col min="13819" max="13819" width="4.875" style="507" customWidth="1"/>
    <col min="13820" max="13820" width="30.625" style="507" customWidth="1"/>
    <col min="13821" max="13821" width="17" style="507" customWidth="1"/>
    <col min="13822" max="13822" width="13.5" style="507" customWidth="1"/>
    <col min="13823" max="13823" width="32.125" style="507" customWidth="1"/>
    <col min="13824" max="13824" width="15.5" style="507" customWidth="1"/>
    <col min="13825" max="13825" width="12.25" style="507" customWidth="1"/>
    <col min="13826" max="14074" width="9" style="507"/>
    <col min="14075" max="14075" width="4.875" style="507" customWidth="1"/>
    <col min="14076" max="14076" width="30.625" style="507" customWidth="1"/>
    <col min="14077" max="14077" width="17" style="507" customWidth="1"/>
    <col min="14078" max="14078" width="13.5" style="507" customWidth="1"/>
    <col min="14079" max="14079" width="32.125" style="507" customWidth="1"/>
    <col min="14080" max="14080" width="15.5" style="507" customWidth="1"/>
    <col min="14081" max="14081" width="12.25" style="507" customWidth="1"/>
    <col min="14082" max="14330" width="9" style="507"/>
    <col min="14331" max="14331" width="4.875" style="507" customWidth="1"/>
    <col min="14332" max="14332" width="30.625" style="507" customWidth="1"/>
    <col min="14333" max="14333" width="17" style="507" customWidth="1"/>
    <col min="14334" max="14334" width="13.5" style="507" customWidth="1"/>
    <col min="14335" max="14335" width="32.125" style="507" customWidth="1"/>
    <col min="14336" max="14336" width="15.5" style="507" customWidth="1"/>
    <col min="14337" max="14337" width="12.25" style="507" customWidth="1"/>
    <col min="14338" max="14586" width="9" style="507"/>
    <col min="14587" max="14587" width="4.875" style="507" customWidth="1"/>
    <col min="14588" max="14588" width="30.625" style="507" customWidth="1"/>
    <col min="14589" max="14589" width="17" style="507" customWidth="1"/>
    <col min="14590" max="14590" width="13.5" style="507" customWidth="1"/>
    <col min="14591" max="14591" width="32.125" style="507" customWidth="1"/>
    <col min="14592" max="14592" width="15.5" style="507" customWidth="1"/>
    <col min="14593" max="14593" width="12.25" style="507" customWidth="1"/>
    <col min="14594" max="14842" width="9" style="507"/>
    <col min="14843" max="14843" width="4.875" style="507" customWidth="1"/>
    <col min="14844" max="14844" width="30.625" style="507" customWidth="1"/>
    <col min="14845" max="14845" width="17" style="507" customWidth="1"/>
    <col min="14846" max="14846" width="13.5" style="507" customWidth="1"/>
    <col min="14847" max="14847" width="32.125" style="507" customWidth="1"/>
    <col min="14848" max="14848" width="15.5" style="507" customWidth="1"/>
    <col min="14849" max="14849" width="12.25" style="507" customWidth="1"/>
    <col min="14850" max="15098" width="9" style="507"/>
    <col min="15099" max="15099" width="4.875" style="507" customWidth="1"/>
    <col min="15100" max="15100" width="30.625" style="507" customWidth="1"/>
    <col min="15101" max="15101" width="17" style="507" customWidth="1"/>
    <col min="15102" max="15102" width="13.5" style="507" customWidth="1"/>
    <col min="15103" max="15103" width="32.125" style="507" customWidth="1"/>
    <col min="15104" max="15104" width="15.5" style="507" customWidth="1"/>
    <col min="15105" max="15105" width="12.25" style="507" customWidth="1"/>
    <col min="15106" max="15354" width="9" style="507"/>
    <col min="15355" max="15355" width="4.875" style="507" customWidth="1"/>
    <col min="15356" max="15356" width="30.625" style="507" customWidth="1"/>
    <col min="15357" max="15357" width="17" style="507" customWidth="1"/>
    <col min="15358" max="15358" width="13.5" style="507" customWidth="1"/>
    <col min="15359" max="15359" width="32.125" style="507" customWidth="1"/>
    <col min="15360" max="15360" width="15.5" style="507" customWidth="1"/>
    <col min="15361" max="15361" width="12.25" style="507" customWidth="1"/>
    <col min="15362" max="15610" width="9" style="507"/>
    <col min="15611" max="15611" width="4.875" style="507" customWidth="1"/>
    <col min="15612" max="15612" width="30.625" style="507" customWidth="1"/>
    <col min="15613" max="15613" width="17" style="507" customWidth="1"/>
    <col min="15614" max="15614" width="13.5" style="507" customWidth="1"/>
    <col min="15615" max="15615" width="32.125" style="507" customWidth="1"/>
    <col min="15616" max="15616" width="15.5" style="507" customWidth="1"/>
    <col min="15617" max="15617" width="12.25" style="507" customWidth="1"/>
    <col min="15618" max="15866" width="9" style="507"/>
    <col min="15867" max="15867" width="4.875" style="507" customWidth="1"/>
    <col min="15868" max="15868" width="30.625" style="507" customWidth="1"/>
    <col min="15869" max="15869" width="17" style="507" customWidth="1"/>
    <col min="15870" max="15870" width="13.5" style="507" customWidth="1"/>
    <col min="15871" max="15871" width="32.125" style="507" customWidth="1"/>
    <col min="15872" max="15872" width="15.5" style="507" customWidth="1"/>
    <col min="15873" max="15873" width="12.25" style="507" customWidth="1"/>
    <col min="15874" max="16122" width="9" style="507"/>
    <col min="16123" max="16123" width="4.875" style="507" customWidth="1"/>
    <col min="16124" max="16124" width="30.625" style="507" customWidth="1"/>
    <col min="16125" max="16125" width="17" style="507" customWidth="1"/>
    <col min="16126" max="16126" width="13.5" style="507" customWidth="1"/>
    <col min="16127" max="16127" width="32.125" style="507" customWidth="1"/>
    <col min="16128" max="16128" width="15.5" style="507" customWidth="1"/>
    <col min="16129" max="16129" width="12.25" style="507" customWidth="1"/>
    <col min="16130" max="16384" width="9" style="507"/>
  </cols>
  <sheetData>
    <row r="1" ht="21" customHeight="1" spans="1:14">
      <c r="A1" s="111" t="s">
        <v>36</v>
      </c>
      <c r="B1" s="111"/>
      <c r="C1" s="111"/>
      <c r="D1" s="140"/>
      <c r="E1" s="140"/>
      <c r="F1" s="111"/>
      <c r="G1" s="111"/>
      <c r="H1" s="111"/>
      <c r="I1" s="111"/>
      <c r="J1" s="111"/>
      <c r="K1" s="111"/>
      <c r="L1" s="111"/>
      <c r="M1" s="111"/>
      <c r="N1" s="111"/>
    </row>
    <row r="2" ht="23.25" customHeight="1" spans="1:14">
      <c r="A2" s="509" t="s">
        <v>37</v>
      </c>
      <c r="B2" s="509"/>
      <c r="C2" s="509"/>
      <c r="D2" s="510"/>
      <c r="E2" s="510"/>
      <c r="F2" s="509"/>
      <c r="G2" s="509"/>
      <c r="H2" s="509"/>
      <c r="I2" s="509"/>
      <c r="J2" s="509"/>
      <c r="K2" s="509"/>
      <c r="L2" s="509"/>
      <c r="M2" s="509"/>
      <c r="N2" s="509"/>
    </row>
    <row r="3" ht="18" customHeight="1" spans="1:14">
      <c r="A3" s="511"/>
      <c r="B3" s="511"/>
      <c r="C3" s="511"/>
      <c r="D3" s="512"/>
      <c r="E3" s="512"/>
      <c r="F3" s="511"/>
      <c r="G3" s="511"/>
      <c r="H3" s="511"/>
      <c r="I3" s="511"/>
      <c r="J3" s="511"/>
      <c r="K3" s="511"/>
      <c r="L3" s="511"/>
      <c r="M3" s="511"/>
      <c r="N3" s="532" t="s">
        <v>38</v>
      </c>
    </row>
    <row r="4" ht="56.25" spans="1:14">
      <c r="A4" s="47" t="s">
        <v>39</v>
      </c>
      <c r="B4" s="48" t="s">
        <v>40</v>
      </c>
      <c r="C4" s="48" t="s">
        <v>41</v>
      </c>
      <c r="D4" s="294" t="s">
        <v>42</v>
      </c>
      <c r="E4" s="294" t="s">
        <v>43</v>
      </c>
      <c r="F4" s="48" t="s">
        <v>44</v>
      </c>
      <c r="G4" s="336" t="s">
        <v>45</v>
      </c>
      <c r="H4" s="49" t="s">
        <v>46</v>
      </c>
      <c r="I4" s="48" t="s">
        <v>40</v>
      </c>
      <c r="J4" s="48" t="s">
        <v>41</v>
      </c>
      <c r="K4" s="294" t="s">
        <v>42</v>
      </c>
      <c r="L4" s="294" t="s">
        <v>43</v>
      </c>
      <c r="M4" s="48" t="s">
        <v>44</v>
      </c>
      <c r="N4" s="341" t="s">
        <v>45</v>
      </c>
    </row>
    <row r="5" ht="15.75" customHeight="1" spans="1:14">
      <c r="A5" s="348" t="s">
        <v>47</v>
      </c>
      <c r="B5" s="513">
        <f>B6+B32</f>
        <v>1578938</v>
      </c>
      <c r="C5" s="513">
        <f>C6+C32</f>
        <v>1615292</v>
      </c>
      <c r="D5" s="514">
        <f>D6+D32</f>
        <v>1638552</v>
      </c>
      <c r="E5" s="514">
        <f>E6+E32</f>
        <v>1644955</v>
      </c>
      <c r="F5" s="418"/>
      <c r="G5" s="515"/>
      <c r="H5" s="516" t="s">
        <v>47</v>
      </c>
      <c r="I5" s="513">
        <f>I6+I32</f>
        <v>1578938</v>
      </c>
      <c r="J5" s="513">
        <f t="shared" ref="J5:L5" si="0">J6+J32</f>
        <v>1615292</v>
      </c>
      <c r="K5" s="513">
        <f t="shared" si="0"/>
        <v>1638552</v>
      </c>
      <c r="L5" s="513">
        <f t="shared" si="0"/>
        <v>1644955</v>
      </c>
      <c r="M5" s="418"/>
      <c r="N5" s="533"/>
    </row>
    <row r="6" ht="15.75" customHeight="1" spans="1:14">
      <c r="A6" s="517" t="s">
        <v>48</v>
      </c>
      <c r="B6" s="513">
        <f>B7+B21</f>
        <v>706000</v>
      </c>
      <c r="C6" s="513">
        <f>C7+C21</f>
        <v>695943</v>
      </c>
      <c r="D6" s="513">
        <v>695943</v>
      </c>
      <c r="E6" s="513">
        <v>702346</v>
      </c>
      <c r="F6" s="518">
        <f>E6/D6*100</f>
        <v>100.920046613013</v>
      </c>
      <c r="G6" s="518">
        <v>104.452200966971</v>
      </c>
      <c r="H6" s="519" t="s">
        <v>49</v>
      </c>
      <c r="I6" s="513">
        <f>SUM(I7:I31)</f>
        <v>962246</v>
      </c>
      <c r="J6" s="513">
        <f>SUM(J7:J31)</f>
        <v>975288</v>
      </c>
      <c r="K6" s="513">
        <f>SUM(K7:K31)</f>
        <v>849026</v>
      </c>
      <c r="L6" s="513">
        <f>SUM(L7:L31)</f>
        <v>792936</v>
      </c>
      <c r="M6" s="518">
        <f>L6/K6*100</f>
        <v>93.3936063206545</v>
      </c>
      <c r="N6" s="534">
        <v>95.7838420272541</v>
      </c>
    </row>
    <row r="7" ht="15.75" customHeight="1" spans="1:14">
      <c r="A7" s="424" t="s">
        <v>50</v>
      </c>
      <c r="B7" s="520">
        <v>604700</v>
      </c>
      <c r="C7" s="520">
        <f>SUM(C8:C20)</f>
        <v>594643</v>
      </c>
      <c r="D7" s="521">
        <f>D6-D21</f>
        <v>594643</v>
      </c>
      <c r="E7" s="521">
        <v>595734</v>
      </c>
      <c r="F7" s="522">
        <f t="shared" ref="F7:F27" si="1">E7/D7*100</f>
        <v>100.183471427394</v>
      </c>
      <c r="G7" s="522">
        <v>108.35979875367</v>
      </c>
      <c r="H7" s="523" t="s">
        <v>51</v>
      </c>
      <c r="I7" s="520">
        <v>73212</v>
      </c>
      <c r="J7" s="520">
        <v>74800</v>
      </c>
      <c r="K7" s="521">
        <v>55495</v>
      </c>
      <c r="L7" s="521">
        <v>55495</v>
      </c>
      <c r="M7" s="535">
        <f>L7/K7*100</f>
        <v>100</v>
      </c>
      <c r="N7" s="536">
        <v>89.5095082178745</v>
      </c>
    </row>
    <row r="8" ht="15.75" customHeight="1" spans="1:14">
      <c r="A8" s="424" t="s">
        <v>52</v>
      </c>
      <c r="B8" s="520">
        <v>181800</v>
      </c>
      <c r="C8" s="521">
        <v>198000</v>
      </c>
      <c r="D8" s="521">
        <v>198000</v>
      </c>
      <c r="E8" s="521">
        <v>201740</v>
      </c>
      <c r="F8" s="522">
        <f t="shared" si="1"/>
        <v>101.888888888889</v>
      </c>
      <c r="G8" s="522">
        <v>122.340812613705</v>
      </c>
      <c r="H8" s="523" t="s">
        <v>53</v>
      </c>
      <c r="I8" s="520"/>
      <c r="J8" s="537"/>
      <c r="K8" s="521">
        <v>0</v>
      </c>
      <c r="L8" s="521">
        <v>0</v>
      </c>
      <c r="M8" s="535"/>
      <c r="N8" s="536"/>
    </row>
    <row r="9" ht="15.75" customHeight="1" spans="1:14">
      <c r="A9" s="424" t="s">
        <v>54</v>
      </c>
      <c r="B9" s="520">
        <v>101730</v>
      </c>
      <c r="C9" s="521">
        <v>100000</v>
      </c>
      <c r="D9" s="521">
        <v>100000</v>
      </c>
      <c r="E9" s="521">
        <v>108445</v>
      </c>
      <c r="F9" s="522">
        <f t="shared" si="1"/>
        <v>108.445</v>
      </c>
      <c r="G9" s="522">
        <v>117.255584629025</v>
      </c>
      <c r="H9" s="523" t="s">
        <v>55</v>
      </c>
      <c r="I9" s="520">
        <v>854</v>
      </c>
      <c r="J9" s="521">
        <v>322</v>
      </c>
      <c r="K9" s="521">
        <v>1142</v>
      </c>
      <c r="L9" s="521">
        <v>1015</v>
      </c>
      <c r="M9" s="535">
        <f t="shared" ref="M8:M27" si="2">L9/K9*100</f>
        <v>88.8791593695271</v>
      </c>
      <c r="N9" s="536">
        <v>159.842519685039</v>
      </c>
    </row>
    <row r="10" ht="15.75" customHeight="1" spans="1:14">
      <c r="A10" s="424" t="s">
        <v>56</v>
      </c>
      <c r="B10" s="520">
        <v>29690</v>
      </c>
      <c r="C10" s="521">
        <v>39103</v>
      </c>
      <c r="D10" s="521">
        <v>39103</v>
      </c>
      <c r="E10" s="521">
        <v>31278</v>
      </c>
      <c r="F10" s="522">
        <f t="shared" si="1"/>
        <v>79.9887476664195</v>
      </c>
      <c r="G10" s="522">
        <v>115.878778897451</v>
      </c>
      <c r="H10" s="523" t="s">
        <v>57</v>
      </c>
      <c r="I10" s="520">
        <v>81242</v>
      </c>
      <c r="J10" s="521">
        <v>79400</v>
      </c>
      <c r="K10" s="521">
        <v>71992</v>
      </c>
      <c r="L10" s="521">
        <v>71828</v>
      </c>
      <c r="M10" s="535">
        <f t="shared" si="2"/>
        <v>99.7721969107679</v>
      </c>
      <c r="N10" s="536">
        <v>87.0294306519816</v>
      </c>
    </row>
    <row r="11" ht="15.75" customHeight="1" spans="1:14">
      <c r="A11" s="424" t="s">
        <v>58</v>
      </c>
      <c r="B11" s="520">
        <v>11</v>
      </c>
      <c r="C11" s="521">
        <v>10</v>
      </c>
      <c r="D11" s="521">
        <v>10</v>
      </c>
      <c r="E11" s="521">
        <v>26</v>
      </c>
      <c r="F11" s="522">
        <f t="shared" si="1"/>
        <v>260</v>
      </c>
      <c r="G11" s="522">
        <v>200</v>
      </c>
      <c r="H11" s="523" t="s">
        <v>59</v>
      </c>
      <c r="I11" s="520">
        <v>147870</v>
      </c>
      <c r="J11" s="521">
        <v>174000</v>
      </c>
      <c r="K11" s="521">
        <v>191260</v>
      </c>
      <c r="L11" s="521">
        <v>151568</v>
      </c>
      <c r="M11" s="535">
        <f t="shared" si="2"/>
        <v>79.2470981909443</v>
      </c>
      <c r="N11" s="536">
        <v>111.173213041405</v>
      </c>
    </row>
    <row r="12" ht="15.75" customHeight="1" spans="1:14">
      <c r="A12" s="424" t="s">
        <v>60</v>
      </c>
      <c r="B12" s="520">
        <v>33230</v>
      </c>
      <c r="C12" s="521">
        <v>37000</v>
      </c>
      <c r="D12" s="521">
        <v>37000</v>
      </c>
      <c r="E12" s="521">
        <v>37122</v>
      </c>
      <c r="F12" s="522">
        <f t="shared" si="1"/>
        <v>100.32972972973</v>
      </c>
      <c r="G12" s="522">
        <v>122.778237142385</v>
      </c>
      <c r="H12" s="523" t="s">
        <v>61</v>
      </c>
      <c r="I12" s="520">
        <v>30951</v>
      </c>
      <c r="J12" s="521">
        <v>34171</v>
      </c>
      <c r="K12" s="521">
        <v>34740</v>
      </c>
      <c r="L12" s="521">
        <v>34740</v>
      </c>
      <c r="M12" s="535">
        <f t="shared" si="2"/>
        <v>100</v>
      </c>
      <c r="N12" s="536">
        <v>102.023435435083</v>
      </c>
    </row>
    <row r="13" ht="15.75" customHeight="1" spans="1:14">
      <c r="A13" s="524" t="s">
        <v>62</v>
      </c>
      <c r="B13" s="520">
        <v>27200</v>
      </c>
      <c r="C13" s="521">
        <v>32200</v>
      </c>
      <c r="D13" s="521">
        <v>32200</v>
      </c>
      <c r="E13" s="521">
        <v>31143</v>
      </c>
      <c r="F13" s="522">
        <f t="shared" si="1"/>
        <v>96.7173913043478</v>
      </c>
      <c r="G13" s="522">
        <v>125.911700493248</v>
      </c>
      <c r="H13" s="523" t="s">
        <v>63</v>
      </c>
      <c r="I13" s="520">
        <v>12049</v>
      </c>
      <c r="J13" s="521">
        <v>13120</v>
      </c>
      <c r="K13" s="521">
        <v>11326</v>
      </c>
      <c r="L13" s="521">
        <v>10890</v>
      </c>
      <c r="M13" s="535">
        <f t="shared" si="2"/>
        <v>96.150450291365</v>
      </c>
      <c r="N13" s="536">
        <v>130.638195777351</v>
      </c>
    </row>
    <row r="14" ht="15.75" customHeight="1" spans="1:14">
      <c r="A14" s="424" t="s">
        <v>64</v>
      </c>
      <c r="B14" s="520">
        <v>30900</v>
      </c>
      <c r="C14" s="521">
        <v>32000</v>
      </c>
      <c r="D14" s="521">
        <v>32000</v>
      </c>
      <c r="E14" s="521">
        <v>37391</v>
      </c>
      <c r="F14" s="522">
        <f t="shared" si="1"/>
        <v>116.846875</v>
      </c>
      <c r="G14" s="522">
        <v>133.073528365008</v>
      </c>
      <c r="H14" s="523" t="s">
        <v>65</v>
      </c>
      <c r="I14" s="520">
        <v>101258</v>
      </c>
      <c r="J14" s="521">
        <v>136600</v>
      </c>
      <c r="K14" s="521">
        <v>102197</v>
      </c>
      <c r="L14" s="521">
        <v>101109</v>
      </c>
      <c r="M14" s="535">
        <f t="shared" si="2"/>
        <v>98.9353894928422</v>
      </c>
      <c r="N14" s="536">
        <v>128.380969310664</v>
      </c>
    </row>
    <row r="15" ht="15.75" customHeight="1" spans="1:14">
      <c r="A15" s="424" t="s">
        <v>66</v>
      </c>
      <c r="B15" s="520">
        <v>17610</v>
      </c>
      <c r="C15" s="521">
        <v>17500</v>
      </c>
      <c r="D15" s="521">
        <v>17500</v>
      </c>
      <c r="E15" s="521">
        <v>16809</v>
      </c>
      <c r="F15" s="522">
        <f t="shared" si="1"/>
        <v>96.0514285714286</v>
      </c>
      <c r="G15" s="522">
        <v>104.990630855715</v>
      </c>
      <c r="H15" s="523" t="s">
        <v>67</v>
      </c>
      <c r="I15" s="520">
        <v>72650</v>
      </c>
      <c r="J15" s="521">
        <v>72860</v>
      </c>
      <c r="K15" s="521">
        <v>48605</v>
      </c>
      <c r="L15" s="521">
        <v>47819</v>
      </c>
      <c r="M15" s="535">
        <f t="shared" si="2"/>
        <v>98.3828824195042</v>
      </c>
      <c r="N15" s="536">
        <v>79.0200776666942</v>
      </c>
    </row>
    <row r="16" ht="15.75" customHeight="1" spans="1:14">
      <c r="A16" s="424" t="s">
        <v>68</v>
      </c>
      <c r="B16" s="520">
        <v>76781</v>
      </c>
      <c r="C16" s="521">
        <v>40000</v>
      </c>
      <c r="D16" s="521">
        <v>40000</v>
      </c>
      <c r="E16" s="521">
        <v>36503</v>
      </c>
      <c r="F16" s="522">
        <f t="shared" si="1"/>
        <v>91.2575</v>
      </c>
      <c r="G16" s="522">
        <v>52.2950631787055</v>
      </c>
      <c r="H16" s="523" t="s">
        <v>69</v>
      </c>
      <c r="I16" s="520">
        <v>19506</v>
      </c>
      <c r="J16" s="521">
        <v>13479</v>
      </c>
      <c r="K16" s="521">
        <v>7840</v>
      </c>
      <c r="L16" s="521">
        <v>6971</v>
      </c>
      <c r="M16" s="535">
        <f t="shared" si="2"/>
        <v>88.9158163265306</v>
      </c>
      <c r="N16" s="536">
        <v>34.1732437864601</v>
      </c>
    </row>
    <row r="17" ht="15.75" customHeight="1" spans="1:14">
      <c r="A17" s="424" t="s">
        <v>70</v>
      </c>
      <c r="B17" s="520">
        <v>61</v>
      </c>
      <c r="C17" s="521">
        <v>200</v>
      </c>
      <c r="D17" s="521">
        <v>200</v>
      </c>
      <c r="E17" s="521">
        <v>271</v>
      </c>
      <c r="F17" s="522">
        <f t="shared" si="1"/>
        <v>135.5</v>
      </c>
      <c r="G17" s="522">
        <v>492.727272727273</v>
      </c>
      <c r="H17" s="523" t="s">
        <v>71</v>
      </c>
      <c r="I17" s="520">
        <v>193098</v>
      </c>
      <c r="J17" s="521">
        <v>189930</v>
      </c>
      <c r="K17" s="521">
        <v>145121</v>
      </c>
      <c r="L17" s="521">
        <v>145121</v>
      </c>
      <c r="M17" s="535">
        <f t="shared" si="2"/>
        <v>100</v>
      </c>
      <c r="N17" s="536">
        <v>141.72111055772</v>
      </c>
    </row>
    <row r="18" ht="15.75" customHeight="1" spans="1:14">
      <c r="A18" s="424" t="s">
        <v>72</v>
      </c>
      <c r="B18" s="520">
        <v>105675</v>
      </c>
      <c r="C18" s="521">
        <v>98500</v>
      </c>
      <c r="D18" s="521">
        <v>98500</v>
      </c>
      <c r="E18" s="521">
        <v>94875</v>
      </c>
      <c r="F18" s="522">
        <f t="shared" si="1"/>
        <v>96.3197969543147</v>
      </c>
      <c r="G18" s="522">
        <v>98.7581712953325</v>
      </c>
      <c r="H18" s="523" t="s">
        <v>73</v>
      </c>
      <c r="I18" s="520">
        <v>3419</v>
      </c>
      <c r="J18" s="521">
        <v>7276</v>
      </c>
      <c r="K18" s="521">
        <v>6028</v>
      </c>
      <c r="L18" s="521">
        <v>5350</v>
      </c>
      <c r="M18" s="535">
        <f t="shared" si="2"/>
        <v>88.7524883875249</v>
      </c>
      <c r="N18" s="536">
        <v>77.8181818181818</v>
      </c>
    </row>
    <row r="19" ht="15.75" customHeight="1" spans="1:14">
      <c r="A19" s="424" t="s">
        <v>74</v>
      </c>
      <c r="B19" s="520">
        <v>12</v>
      </c>
      <c r="C19" s="521">
        <v>20</v>
      </c>
      <c r="D19" s="521">
        <v>20</v>
      </c>
      <c r="E19" s="521">
        <v>21</v>
      </c>
      <c r="F19" s="522">
        <f t="shared" si="1"/>
        <v>105</v>
      </c>
      <c r="G19" s="522">
        <v>190.909090909091</v>
      </c>
      <c r="H19" s="523" t="s">
        <v>75</v>
      </c>
      <c r="I19" s="520">
        <v>43757</v>
      </c>
      <c r="J19" s="521">
        <v>5631</v>
      </c>
      <c r="K19" s="521">
        <v>5217</v>
      </c>
      <c r="L19" s="521">
        <v>4850</v>
      </c>
      <c r="M19" s="535">
        <f t="shared" si="2"/>
        <v>92.9653057312632</v>
      </c>
      <c r="N19" s="536">
        <v>12.5908618899273</v>
      </c>
    </row>
    <row r="20" ht="15.75" customHeight="1" spans="1:14">
      <c r="A20" s="424" t="s">
        <v>76</v>
      </c>
      <c r="B20" s="520"/>
      <c r="C20" s="521">
        <v>110</v>
      </c>
      <c r="D20" s="521">
        <v>110</v>
      </c>
      <c r="E20" s="521">
        <v>110</v>
      </c>
      <c r="F20" s="522">
        <f t="shared" si="1"/>
        <v>100</v>
      </c>
      <c r="G20" s="522">
        <v>29.7297297297297</v>
      </c>
      <c r="H20" s="523" t="s">
        <v>77</v>
      </c>
      <c r="I20" s="520">
        <v>63565</v>
      </c>
      <c r="J20" s="521">
        <v>59939</v>
      </c>
      <c r="K20" s="521">
        <v>49749</v>
      </c>
      <c r="L20" s="521">
        <v>49494</v>
      </c>
      <c r="M20" s="535">
        <f t="shared" si="2"/>
        <v>99.4874268829524</v>
      </c>
      <c r="N20" s="536">
        <v>112.706653914469</v>
      </c>
    </row>
    <row r="21" ht="15.75" customHeight="1" spans="1:14">
      <c r="A21" s="424" t="s">
        <v>78</v>
      </c>
      <c r="B21" s="520">
        <v>101300</v>
      </c>
      <c r="C21" s="520">
        <f>SUM(C22:C27)</f>
        <v>101300</v>
      </c>
      <c r="D21" s="521">
        <v>101300</v>
      </c>
      <c r="E21" s="521">
        <v>106612</v>
      </c>
      <c r="F21" s="522">
        <f t="shared" si="1"/>
        <v>105.243830207305</v>
      </c>
      <c r="G21" s="522">
        <v>86.9343988257838</v>
      </c>
      <c r="H21" s="523" t="s">
        <v>79</v>
      </c>
      <c r="I21" s="520">
        <v>20258</v>
      </c>
      <c r="J21" s="521">
        <v>15000</v>
      </c>
      <c r="K21" s="521">
        <v>7345</v>
      </c>
      <c r="L21" s="521">
        <v>6678</v>
      </c>
      <c r="M21" s="535">
        <f t="shared" si="2"/>
        <v>90.9189925119129</v>
      </c>
      <c r="N21" s="536">
        <v>48.1054603083129</v>
      </c>
    </row>
    <row r="22" ht="15.75" customHeight="1" spans="1:14">
      <c r="A22" s="424" t="s">
        <v>80</v>
      </c>
      <c r="B22" s="520">
        <v>25602</v>
      </c>
      <c r="C22" s="521">
        <v>35000</v>
      </c>
      <c r="D22" s="521">
        <v>35000</v>
      </c>
      <c r="E22" s="521">
        <v>37507</v>
      </c>
      <c r="F22" s="522">
        <f t="shared" si="1"/>
        <v>107.162857142857</v>
      </c>
      <c r="G22" s="522">
        <v>121.009840296822</v>
      </c>
      <c r="H22" s="523" t="s">
        <v>81</v>
      </c>
      <c r="I22" s="520">
        <v>10000</v>
      </c>
      <c r="J22" s="521">
        <v>18986</v>
      </c>
      <c r="K22" s="521">
        <v>25020</v>
      </c>
      <c r="L22" s="521">
        <v>24420</v>
      </c>
      <c r="M22" s="535">
        <f t="shared" si="2"/>
        <v>97.6019184652278</v>
      </c>
      <c r="N22" s="536">
        <v>249.820971867008</v>
      </c>
    </row>
    <row r="23" ht="15.75" customHeight="1" spans="1:14">
      <c r="A23" s="424" t="s">
        <v>82</v>
      </c>
      <c r="B23" s="520">
        <v>1160</v>
      </c>
      <c r="C23" s="521">
        <v>1450</v>
      </c>
      <c r="D23" s="521">
        <v>1450</v>
      </c>
      <c r="E23" s="521">
        <v>1627</v>
      </c>
      <c r="F23" s="522">
        <f t="shared" si="1"/>
        <v>112.206896551724</v>
      </c>
      <c r="G23" s="522">
        <v>115.800711743772</v>
      </c>
      <c r="H23" s="523" t="s">
        <v>83</v>
      </c>
      <c r="I23" s="520"/>
      <c r="J23" s="521"/>
      <c r="K23" s="521">
        <v>0</v>
      </c>
      <c r="L23" s="521">
        <v>0</v>
      </c>
      <c r="M23" s="535"/>
      <c r="N23" s="536"/>
    </row>
    <row r="24" ht="15.75" customHeight="1" spans="1:14">
      <c r="A24" s="424" t="s">
        <v>84</v>
      </c>
      <c r="B24" s="520">
        <v>13757</v>
      </c>
      <c r="C24" s="521">
        <v>14400</v>
      </c>
      <c r="D24" s="521">
        <v>14400</v>
      </c>
      <c r="E24" s="521">
        <v>15311</v>
      </c>
      <c r="F24" s="522">
        <f t="shared" si="1"/>
        <v>106.326388888889</v>
      </c>
      <c r="G24" s="522">
        <v>91.9303512458721</v>
      </c>
      <c r="H24" s="523" t="s">
        <v>85</v>
      </c>
      <c r="I24" s="520">
        <v>5614</v>
      </c>
      <c r="J24" s="521">
        <v>6640</v>
      </c>
      <c r="K24" s="521">
        <v>6713</v>
      </c>
      <c r="L24" s="521">
        <v>6713</v>
      </c>
      <c r="M24" s="535">
        <f t="shared" si="2"/>
        <v>100</v>
      </c>
      <c r="N24" s="536">
        <v>221.551155115512</v>
      </c>
    </row>
    <row r="25" ht="15.75" customHeight="1" spans="1:14">
      <c r="A25" s="424" t="s">
        <v>86</v>
      </c>
      <c r="B25" s="520">
        <v>58071</v>
      </c>
      <c r="C25" s="521">
        <v>50400</v>
      </c>
      <c r="D25" s="521">
        <v>50400</v>
      </c>
      <c r="E25" s="521">
        <v>52117</v>
      </c>
      <c r="F25" s="522">
        <f t="shared" si="1"/>
        <v>103.406746031746</v>
      </c>
      <c r="G25" s="522">
        <v>74.1309171597633</v>
      </c>
      <c r="H25" s="523" t="s">
        <v>87</v>
      </c>
      <c r="I25" s="520">
        <v>27257</v>
      </c>
      <c r="J25" s="521">
        <v>30650</v>
      </c>
      <c r="K25" s="521">
        <v>36329</v>
      </c>
      <c r="L25" s="521">
        <v>25968</v>
      </c>
      <c r="M25" s="535">
        <f t="shared" si="2"/>
        <v>71.4800847807537</v>
      </c>
      <c r="N25" s="536">
        <v>31.3301562405743</v>
      </c>
    </row>
    <row r="26" ht="15.75" customHeight="1" spans="1:14">
      <c r="A26" s="424" t="s">
        <v>88</v>
      </c>
      <c r="B26" s="520">
        <v>2638</v>
      </c>
      <c r="C26" s="521"/>
      <c r="D26" s="521"/>
      <c r="E26" s="521"/>
      <c r="F26" s="522"/>
      <c r="G26" s="522"/>
      <c r="H26" s="523" t="s">
        <v>89</v>
      </c>
      <c r="I26" s="520">
        <v>9</v>
      </c>
      <c r="J26" s="521">
        <v>2</v>
      </c>
      <c r="K26" s="521">
        <v>2</v>
      </c>
      <c r="L26" s="521">
        <v>2</v>
      </c>
      <c r="M26" s="535">
        <f t="shared" si="2"/>
        <v>100</v>
      </c>
      <c r="N26" s="536">
        <v>20</v>
      </c>
    </row>
    <row r="27" ht="15.75" customHeight="1" spans="1:14">
      <c r="A27" s="524" t="s">
        <v>90</v>
      </c>
      <c r="B27" s="520">
        <v>72</v>
      </c>
      <c r="C27" s="521">
        <v>50</v>
      </c>
      <c r="D27" s="521">
        <v>50</v>
      </c>
      <c r="E27" s="521">
        <v>50</v>
      </c>
      <c r="F27" s="522">
        <f t="shared" si="1"/>
        <v>100</v>
      </c>
      <c r="G27" s="522">
        <v>1.52625152625153</v>
      </c>
      <c r="H27" s="523" t="s">
        <v>91</v>
      </c>
      <c r="I27" s="520">
        <v>7314</v>
      </c>
      <c r="J27" s="521">
        <v>8540</v>
      </c>
      <c r="K27" s="521">
        <v>8987</v>
      </c>
      <c r="L27" s="521">
        <v>8987</v>
      </c>
      <c r="M27" s="535">
        <f t="shared" si="2"/>
        <v>100</v>
      </c>
      <c r="N27" s="536">
        <v>64.3906283585298</v>
      </c>
    </row>
    <row r="28" ht="15.75" customHeight="1" spans="1:14">
      <c r="A28" s="424"/>
      <c r="B28" s="520"/>
      <c r="C28" s="521"/>
      <c r="D28" s="521"/>
      <c r="E28" s="521"/>
      <c r="F28" s="425"/>
      <c r="G28" s="430"/>
      <c r="H28" s="523" t="s">
        <v>92</v>
      </c>
      <c r="I28" s="520">
        <v>20000</v>
      </c>
      <c r="J28" s="521">
        <v>0</v>
      </c>
      <c r="K28" s="521">
        <v>0</v>
      </c>
      <c r="L28" s="521">
        <v>0</v>
      </c>
      <c r="M28" s="535"/>
      <c r="N28" s="536">
        <v>0</v>
      </c>
    </row>
    <row r="29" ht="15.75" customHeight="1" spans="1:14">
      <c r="A29" s="424"/>
      <c r="B29" s="520"/>
      <c r="C29" s="521"/>
      <c r="D29" s="521"/>
      <c r="E29" s="521"/>
      <c r="F29" s="425"/>
      <c r="G29" s="430"/>
      <c r="H29" s="523" t="s">
        <v>93</v>
      </c>
      <c r="I29" s="520">
        <v>1000</v>
      </c>
      <c r="J29" s="521">
        <v>24</v>
      </c>
      <c r="K29" s="521"/>
      <c r="L29" s="521"/>
      <c r="M29" s="535"/>
      <c r="N29" s="536"/>
    </row>
    <row r="30" ht="15.75" customHeight="1" spans="1:14">
      <c r="A30" s="424"/>
      <c r="B30" s="520"/>
      <c r="C30" s="521"/>
      <c r="D30" s="521"/>
      <c r="E30" s="521"/>
      <c r="F30" s="425"/>
      <c r="G30" s="430"/>
      <c r="H30" s="523" t="s">
        <v>94</v>
      </c>
      <c r="I30" s="520">
        <v>27340</v>
      </c>
      <c r="J30" s="521">
        <v>33895</v>
      </c>
      <c r="K30" s="521">
        <v>33895</v>
      </c>
      <c r="L30" s="521">
        <v>33895</v>
      </c>
      <c r="M30" s="535">
        <f>L30/K30*100</f>
        <v>100</v>
      </c>
      <c r="N30" s="536">
        <v>119.668832085864</v>
      </c>
    </row>
    <row r="31" ht="15.75" customHeight="1" spans="1:14">
      <c r="A31" s="424"/>
      <c r="B31" s="520"/>
      <c r="C31" s="520"/>
      <c r="D31" s="521"/>
      <c r="E31" s="521"/>
      <c r="F31" s="425"/>
      <c r="G31" s="430"/>
      <c r="H31" s="523" t="s">
        <v>95</v>
      </c>
      <c r="I31" s="520">
        <v>23</v>
      </c>
      <c r="J31" s="521">
        <v>23</v>
      </c>
      <c r="K31" s="521">
        <v>23</v>
      </c>
      <c r="L31" s="521">
        <v>23</v>
      </c>
      <c r="M31" s="535">
        <f>L31/K31*100</f>
        <v>100</v>
      </c>
      <c r="N31" s="536">
        <v>575</v>
      </c>
    </row>
    <row r="32" ht="15.75" customHeight="1" spans="1:14">
      <c r="A32" s="517" t="s">
        <v>96</v>
      </c>
      <c r="B32" s="513">
        <f>SUM(B33:B38)+B42</f>
        <v>872938</v>
      </c>
      <c r="C32" s="513">
        <f>SUM(C33:C38)+C42</f>
        <v>919349</v>
      </c>
      <c r="D32" s="514">
        <f>D33+D34+D36+D38+D42+D37</f>
        <v>942609</v>
      </c>
      <c r="E32" s="514">
        <f>E33+E34+E36+E38+E42+E37</f>
        <v>942609</v>
      </c>
      <c r="F32" s="361" t="s">
        <v>97</v>
      </c>
      <c r="G32" s="361" t="s">
        <v>97</v>
      </c>
      <c r="H32" s="519" t="s">
        <v>98</v>
      </c>
      <c r="I32" s="513">
        <f>I33+I34+I36+I39+I40</f>
        <v>616692</v>
      </c>
      <c r="J32" s="513">
        <f>J33+J34+J36+J39+J40</f>
        <v>640004</v>
      </c>
      <c r="K32" s="299">
        <f>K33+K34+K36+K39+K35</f>
        <v>789526</v>
      </c>
      <c r="L32" s="299">
        <f>L33+L34+L36+L39+L40+L35</f>
        <v>852019</v>
      </c>
      <c r="M32" s="418" t="s">
        <v>97</v>
      </c>
      <c r="N32" s="374" t="s">
        <v>97</v>
      </c>
    </row>
    <row r="33" ht="15.75" customHeight="1" spans="1:14">
      <c r="A33" s="176" t="s">
        <v>99</v>
      </c>
      <c r="B33" s="425">
        <v>251408</v>
      </c>
      <c r="C33" s="425">
        <v>278819</v>
      </c>
      <c r="D33" s="425">
        <v>301588</v>
      </c>
      <c r="E33" s="425">
        <v>301588</v>
      </c>
      <c r="F33" s="425"/>
      <c r="G33" s="427"/>
      <c r="H33" s="436" t="s">
        <v>100</v>
      </c>
      <c r="I33" s="425">
        <v>115000</v>
      </c>
      <c r="J33" s="425">
        <v>115000</v>
      </c>
      <c r="K33" s="425">
        <v>130767</v>
      </c>
      <c r="L33" s="425">
        <v>130767</v>
      </c>
      <c r="M33" s="425"/>
      <c r="N33" s="538"/>
    </row>
    <row r="34" ht="15.75" customHeight="1" spans="1:14">
      <c r="A34" s="176" t="s">
        <v>101</v>
      </c>
      <c r="B34" s="425"/>
      <c r="C34" s="425"/>
      <c r="D34" s="425">
        <v>491</v>
      </c>
      <c r="E34" s="425">
        <v>491</v>
      </c>
      <c r="F34" s="425"/>
      <c r="G34" s="427"/>
      <c r="H34" s="436" t="s">
        <v>102</v>
      </c>
      <c r="I34" s="425">
        <v>71688</v>
      </c>
      <c r="J34" s="425">
        <v>95000</v>
      </c>
      <c r="K34" s="425">
        <v>95158</v>
      </c>
      <c r="L34" s="425">
        <v>95158</v>
      </c>
      <c r="M34" s="425"/>
      <c r="N34" s="538"/>
    </row>
    <row r="35" ht="15.75" customHeight="1" spans="1:14">
      <c r="A35" s="176"/>
      <c r="B35" s="425"/>
      <c r="C35" s="425"/>
      <c r="D35" s="425"/>
      <c r="E35" s="425"/>
      <c r="F35" s="425"/>
      <c r="G35" s="427"/>
      <c r="H35" s="436" t="s">
        <v>103</v>
      </c>
      <c r="I35" s="425"/>
      <c r="J35" s="425"/>
      <c r="K35" s="425"/>
      <c r="L35" s="425"/>
      <c r="M35" s="425"/>
      <c r="N35" s="538"/>
    </row>
    <row r="36" ht="15.75" customHeight="1" spans="1:14">
      <c r="A36" s="176" t="s">
        <v>104</v>
      </c>
      <c r="B36" s="425">
        <v>90000</v>
      </c>
      <c r="C36" s="425">
        <v>120000</v>
      </c>
      <c r="D36" s="425">
        <v>120000</v>
      </c>
      <c r="E36" s="425">
        <v>120000</v>
      </c>
      <c r="F36" s="425"/>
      <c r="G36" s="427"/>
      <c r="H36" s="436" t="s">
        <v>105</v>
      </c>
      <c r="I36" s="425">
        <v>430004</v>
      </c>
      <c r="J36" s="425">
        <v>430004</v>
      </c>
      <c r="K36" s="425">
        <v>430004</v>
      </c>
      <c r="L36" s="425">
        <v>430004</v>
      </c>
      <c r="M36" s="425"/>
      <c r="N36" s="538"/>
    </row>
    <row r="37" ht="15.75" customHeight="1" spans="1:14">
      <c r="A37" s="176" t="s">
        <v>106</v>
      </c>
      <c r="B37" s="425">
        <v>31000</v>
      </c>
      <c r="C37" s="425"/>
      <c r="D37" s="425"/>
      <c r="E37" s="425"/>
      <c r="F37" s="425"/>
      <c r="G37" s="427"/>
      <c r="H37" s="436" t="s">
        <v>107</v>
      </c>
      <c r="I37" s="425">
        <v>4</v>
      </c>
      <c r="J37" s="425">
        <v>4</v>
      </c>
      <c r="K37" s="425">
        <v>4</v>
      </c>
      <c r="L37" s="425">
        <v>4</v>
      </c>
      <c r="M37" s="425"/>
      <c r="N37" s="538"/>
    </row>
    <row r="38" ht="15.75" customHeight="1" spans="1:14">
      <c r="A38" s="176" t="s">
        <v>108</v>
      </c>
      <c r="B38" s="425">
        <f>SUM(B39:B41)</f>
        <v>430000</v>
      </c>
      <c r="C38" s="425">
        <f>SUM(C39:C41)</f>
        <v>450000</v>
      </c>
      <c r="D38" s="425">
        <f>SUM(D39:D41)</f>
        <v>450000</v>
      </c>
      <c r="E38" s="425">
        <f>SUM(E39:E41)</f>
        <v>450000</v>
      </c>
      <c r="F38" s="425"/>
      <c r="G38" s="427"/>
      <c r="H38" s="436" t="s">
        <v>109</v>
      </c>
      <c r="I38" s="425">
        <v>430000</v>
      </c>
      <c r="J38" s="425">
        <v>430000</v>
      </c>
      <c r="K38" s="425">
        <v>430000</v>
      </c>
      <c r="L38" s="425">
        <v>430000</v>
      </c>
      <c r="M38" s="425"/>
      <c r="N38" s="538"/>
    </row>
    <row r="39" ht="15.75" customHeight="1" spans="1:14">
      <c r="A39" s="176" t="s">
        <v>110</v>
      </c>
      <c r="B39" s="425"/>
      <c r="C39" s="425">
        <v>20000</v>
      </c>
      <c r="D39" s="425">
        <v>20000</v>
      </c>
      <c r="E39" s="425">
        <v>20000</v>
      </c>
      <c r="F39" s="425"/>
      <c r="G39" s="427"/>
      <c r="H39" s="436" t="s">
        <v>111</v>
      </c>
      <c r="I39" s="425"/>
      <c r="J39" s="436"/>
      <c r="K39" s="425">
        <v>133597</v>
      </c>
      <c r="L39" s="425">
        <v>140000</v>
      </c>
      <c r="M39" s="425"/>
      <c r="N39" s="538"/>
    </row>
    <row r="40" ht="15.75" customHeight="1" spans="1:14">
      <c r="A40" s="176" t="s">
        <v>112</v>
      </c>
      <c r="B40" s="425">
        <v>430000</v>
      </c>
      <c r="C40" s="425">
        <v>430000</v>
      </c>
      <c r="D40" s="425">
        <v>430000</v>
      </c>
      <c r="E40" s="425">
        <v>430000</v>
      </c>
      <c r="F40" s="425"/>
      <c r="G40" s="427"/>
      <c r="H40" s="436" t="s">
        <v>113</v>
      </c>
      <c r="I40" s="425"/>
      <c r="J40" s="436"/>
      <c r="K40" s="425"/>
      <c r="L40" s="425">
        <v>56090</v>
      </c>
      <c r="M40" s="425"/>
      <c r="N40" s="538"/>
    </row>
    <row r="41" ht="15.75" customHeight="1" spans="1:14">
      <c r="A41" s="428"/>
      <c r="B41" s="427"/>
      <c r="C41" s="425"/>
      <c r="D41" s="425"/>
      <c r="E41" s="425"/>
      <c r="F41" s="425"/>
      <c r="G41" s="427"/>
      <c r="H41" s="436"/>
      <c r="I41" s="427"/>
      <c r="J41" s="427"/>
      <c r="K41" s="425"/>
      <c r="L41" s="425"/>
      <c r="M41" s="425"/>
      <c r="N41" s="538"/>
    </row>
    <row r="42" ht="15.75" customHeight="1" spans="1:14">
      <c r="A42" s="525" t="s">
        <v>114</v>
      </c>
      <c r="B42" s="526">
        <v>70530</v>
      </c>
      <c r="C42" s="526">
        <v>70530</v>
      </c>
      <c r="D42" s="527">
        <v>70530</v>
      </c>
      <c r="E42" s="527">
        <v>70530</v>
      </c>
      <c r="F42" s="526"/>
      <c r="G42" s="528"/>
      <c r="H42" s="529"/>
      <c r="I42" s="529"/>
      <c r="J42" s="529"/>
      <c r="K42" s="539"/>
      <c r="L42" s="540"/>
      <c r="M42" s="526"/>
      <c r="N42" s="541"/>
    </row>
    <row r="43" s="506" customFormat="1" ht="86.25" customHeight="1" spans="1:14">
      <c r="A43" s="530" t="s">
        <v>115</v>
      </c>
      <c r="B43" s="530"/>
      <c r="C43" s="530"/>
      <c r="D43" s="531"/>
      <c r="E43" s="531"/>
      <c r="F43" s="530"/>
      <c r="G43" s="530"/>
      <c r="H43" s="530"/>
      <c r="I43" s="530"/>
      <c r="J43" s="530"/>
      <c r="K43" s="530"/>
      <c r="L43" s="542"/>
      <c r="M43" s="530"/>
      <c r="N43" s="530"/>
    </row>
  </sheetData>
  <mergeCells count="3">
    <mergeCell ref="A1:N1"/>
    <mergeCell ref="A2:N2"/>
    <mergeCell ref="A43:N43"/>
  </mergeCells>
  <printOptions horizontalCentered="1"/>
  <pageMargins left="0.438888888888889" right="0.45" top="0.393055555555556" bottom="0" header="0.15625" footer="0.313888888888889"/>
  <pageSetup paperSize="9" scale="67" fitToWidth="0" orientation="landscape" blackAndWhite="1" errors="blank"/>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4"/>
  <sheetViews>
    <sheetView showZeros="0" zoomScale="130" zoomScaleNormal="130" topLeftCell="A470" workbookViewId="0">
      <selection activeCell="C482" sqref="C482"/>
    </sheetView>
  </sheetViews>
  <sheetFormatPr defaultColWidth="21.5" defaultRowHeight="21.95" customHeight="1"/>
  <cols>
    <col min="1" max="1" width="56.625" style="222" customWidth="1"/>
    <col min="2" max="2" width="26.25" style="493" customWidth="1"/>
    <col min="3" max="3" width="8.25" style="494" customWidth="1"/>
    <col min="4" max="10" width="21.5" style="494"/>
    <col min="11" max="16384" width="21.5" style="222"/>
  </cols>
  <sheetData>
    <row r="1" customHeight="1" spans="1:2">
      <c r="A1" s="111" t="s">
        <v>116</v>
      </c>
      <c r="B1" s="111"/>
    </row>
    <row r="2" s="220" customFormat="1" customHeight="1" spans="1:10">
      <c r="A2" s="112" t="s">
        <v>117</v>
      </c>
      <c r="B2" s="112"/>
      <c r="C2" s="495"/>
      <c r="D2" s="495"/>
      <c r="E2" s="495"/>
      <c r="F2" s="495"/>
      <c r="G2" s="495"/>
      <c r="H2" s="495"/>
      <c r="I2" s="495"/>
      <c r="J2" s="495"/>
    </row>
    <row r="3" ht="29" customHeight="1" spans="1:2">
      <c r="A3" s="496" t="s">
        <v>38</v>
      </c>
      <c r="B3" s="496"/>
    </row>
    <row r="4" ht="20.1" customHeight="1" spans="1:2">
      <c r="A4" s="497" t="s">
        <v>118</v>
      </c>
      <c r="B4" s="498" t="s">
        <v>119</v>
      </c>
    </row>
    <row r="5" ht="20.1" customHeight="1" spans="1:2">
      <c r="A5" s="499" t="s">
        <v>49</v>
      </c>
      <c r="B5" s="500">
        <v>792936</v>
      </c>
    </row>
    <row r="6" ht="22" customHeight="1" spans="1:2">
      <c r="A6" s="501" t="s">
        <v>120</v>
      </c>
      <c r="B6" s="502">
        <v>55495</v>
      </c>
    </row>
    <row r="7" ht="22" customHeight="1" spans="1:2">
      <c r="A7" s="501" t="s">
        <v>121</v>
      </c>
      <c r="B7" s="502">
        <v>2183</v>
      </c>
    </row>
    <row r="8" ht="22" customHeight="1" spans="1:2">
      <c r="A8" s="503" t="s">
        <v>122</v>
      </c>
      <c r="B8" s="502">
        <v>786</v>
      </c>
    </row>
    <row r="9" ht="22" customHeight="1" spans="1:2">
      <c r="A9" s="503" t="s">
        <v>123</v>
      </c>
      <c r="B9" s="502">
        <v>1039</v>
      </c>
    </row>
    <row r="10" ht="22" customHeight="1" spans="1:2">
      <c r="A10" s="503" t="s">
        <v>124</v>
      </c>
      <c r="B10" s="502">
        <v>85</v>
      </c>
    </row>
    <row r="11" ht="22" customHeight="1" spans="1:2">
      <c r="A11" s="503" t="s">
        <v>125</v>
      </c>
      <c r="B11" s="502">
        <v>83</v>
      </c>
    </row>
    <row r="12" ht="22" customHeight="1" spans="1:2">
      <c r="A12" s="503" t="s">
        <v>126</v>
      </c>
      <c r="B12" s="502">
        <v>40</v>
      </c>
    </row>
    <row r="13" ht="22" customHeight="1" spans="1:2">
      <c r="A13" s="503" t="s">
        <v>127</v>
      </c>
      <c r="B13" s="502">
        <v>40</v>
      </c>
    </row>
    <row r="14" ht="22" customHeight="1" spans="1:2">
      <c r="A14" s="503" t="s">
        <v>128</v>
      </c>
      <c r="B14" s="502">
        <v>1</v>
      </c>
    </row>
    <row r="15" ht="22" customHeight="1" spans="1:2">
      <c r="A15" s="503" t="s">
        <v>129</v>
      </c>
      <c r="B15" s="502">
        <v>89</v>
      </c>
    </row>
    <row r="16" ht="22" customHeight="1" spans="1:2">
      <c r="A16" s="503" t="s">
        <v>130</v>
      </c>
      <c r="B16" s="502">
        <v>20</v>
      </c>
    </row>
    <row r="17" ht="22" customHeight="1" spans="1:2">
      <c r="A17" s="501" t="s">
        <v>131</v>
      </c>
      <c r="B17" s="502">
        <v>1048</v>
      </c>
    </row>
    <row r="18" ht="22" customHeight="1" spans="1:2">
      <c r="A18" s="503" t="s">
        <v>122</v>
      </c>
      <c r="B18" s="502">
        <v>767</v>
      </c>
    </row>
    <row r="19" ht="22" customHeight="1" spans="1:2">
      <c r="A19" s="503" t="s">
        <v>123</v>
      </c>
      <c r="B19" s="502">
        <v>24</v>
      </c>
    </row>
    <row r="20" ht="22" customHeight="1" spans="1:2">
      <c r="A20" s="503" t="s">
        <v>132</v>
      </c>
      <c r="B20" s="502">
        <v>39</v>
      </c>
    </row>
    <row r="21" ht="22" customHeight="1" spans="1:2">
      <c r="A21" s="503" t="s">
        <v>133</v>
      </c>
      <c r="B21" s="502">
        <v>93</v>
      </c>
    </row>
    <row r="22" ht="22" customHeight="1" spans="1:2">
      <c r="A22" s="503" t="s">
        <v>129</v>
      </c>
      <c r="B22" s="502">
        <v>116</v>
      </c>
    </row>
    <row r="23" ht="22" customHeight="1" spans="1:2">
      <c r="A23" s="503" t="s">
        <v>134</v>
      </c>
      <c r="B23" s="502">
        <v>9</v>
      </c>
    </row>
    <row r="24" ht="22" customHeight="1" spans="1:2">
      <c r="A24" s="501" t="s">
        <v>135</v>
      </c>
      <c r="B24" s="502">
        <v>11441</v>
      </c>
    </row>
    <row r="25" ht="22" customHeight="1" spans="1:2">
      <c r="A25" s="503" t="s">
        <v>122</v>
      </c>
      <c r="B25" s="502">
        <v>2175</v>
      </c>
    </row>
    <row r="26" ht="22" customHeight="1" spans="1:2">
      <c r="A26" s="503" t="s">
        <v>123</v>
      </c>
      <c r="B26" s="502">
        <v>1350</v>
      </c>
    </row>
    <row r="27" ht="22" customHeight="1" spans="1:2">
      <c r="A27" s="503" t="s">
        <v>136</v>
      </c>
      <c r="B27" s="502">
        <v>3365</v>
      </c>
    </row>
    <row r="28" ht="22" customHeight="1" spans="1:2">
      <c r="A28" s="503" t="s">
        <v>137</v>
      </c>
      <c r="B28" s="502">
        <v>682</v>
      </c>
    </row>
    <row r="29" ht="22" customHeight="1" spans="1:2">
      <c r="A29" s="503" t="s">
        <v>138</v>
      </c>
      <c r="B29" s="502">
        <v>165</v>
      </c>
    </row>
    <row r="30" ht="22" customHeight="1" spans="1:2">
      <c r="A30" s="503" t="s">
        <v>139</v>
      </c>
      <c r="B30" s="502">
        <v>522</v>
      </c>
    </row>
    <row r="31" ht="22" customHeight="1" spans="1:2">
      <c r="A31" s="503" t="s">
        <v>129</v>
      </c>
      <c r="B31" s="502">
        <v>1411</v>
      </c>
    </row>
    <row r="32" ht="22" customHeight="1" spans="1:2">
      <c r="A32" s="503" t="s">
        <v>140</v>
      </c>
      <c r="B32" s="502">
        <v>1771</v>
      </c>
    </row>
    <row r="33" ht="22" customHeight="1" spans="1:2">
      <c r="A33" s="501" t="s">
        <v>141</v>
      </c>
      <c r="B33" s="502">
        <v>2334</v>
      </c>
    </row>
    <row r="34" ht="22" customHeight="1" spans="1:2">
      <c r="A34" s="503" t="s">
        <v>122</v>
      </c>
      <c r="B34" s="502">
        <v>775</v>
      </c>
    </row>
    <row r="35" ht="22" customHeight="1" spans="1:2">
      <c r="A35" s="503" t="s">
        <v>123</v>
      </c>
      <c r="B35" s="502">
        <v>745</v>
      </c>
    </row>
    <row r="36" ht="22" customHeight="1" spans="1:2">
      <c r="A36" s="503" t="s">
        <v>142</v>
      </c>
      <c r="B36" s="502">
        <v>119</v>
      </c>
    </row>
    <row r="37" ht="22" customHeight="1" spans="1:2">
      <c r="A37" s="503" t="s">
        <v>143</v>
      </c>
      <c r="B37" s="502">
        <v>85</v>
      </c>
    </row>
    <row r="38" ht="22" customHeight="1" spans="1:2">
      <c r="A38" s="503" t="s">
        <v>144</v>
      </c>
      <c r="B38" s="502">
        <v>136</v>
      </c>
    </row>
    <row r="39" ht="22" customHeight="1" spans="1:2">
      <c r="A39" s="503" t="s">
        <v>145</v>
      </c>
      <c r="B39" s="502">
        <v>20</v>
      </c>
    </row>
    <row r="40" ht="22" customHeight="1" spans="1:10">
      <c r="A40" s="503" t="s">
        <v>146</v>
      </c>
      <c r="B40" s="502">
        <v>30</v>
      </c>
      <c r="D40" s="222"/>
      <c r="E40" s="222"/>
      <c r="F40" s="222"/>
      <c r="G40" s="222"/>
      <c r="H40" s="222"/>
      <c r="I40" s="222"/>
      <c r="J40" s="222"/>
    </row>
    <row r="41" ht="22" customHeight="1" spans="1:2">
      <c r="A41" s="503" t="s">
        <v>129</v>
      </c>
      <c r="B41" s="502">
        <v>220</v>
      </c>
    </row>
    <row r="42" ht="22" customHeight="1" spans="1:2">
      <c r="A42" s="503" t="s">
        <v>147</v>
      </c>
      <c r="B42" s="502">
        <v>204</v>
      </c>
    </row>
    <row r="43" ht="22" customHeight="1" spans="1:2">
      <c r="A43" s="501" t="s">
        <v>148</v>
      </c>
      <c r="B43" s="502">
        <v>851</v>
      </c>
    </row>
    <row r="44" ht="22" customHeight="1" spans="1:2">
      <c r="A44" s="503" t="s">
        <v>122</v>
      </c>
      <c r="B44" s="502">
        <v>606</v>
      </c>
    </row>
    <row r="45" ht="22" customHeight="1" spans="1:2">
      <c r="A45" s="503" t="s">
        <v>149</v>
      </c>
      <c r="B45" s="502">
        <v>61</v>
      </c>
    </row>
    <row r="46" ht="22" customHeight="1" spans="1:2">
      <c r="A46" s="503" t="s">
        <v>150</v>
      </c>
      <c r="B46" s="502">
        <v>39</v>
      </c>
    </row>
    <row r="47" ht="22" customHeight="1" spans="1:2">
      <c r="A47" s="503" t="s">
        <v>151</v>
      </c>
      <c r="B47" s="502">
        <v>15</v>
      </c>
    </row>
    <row r="48" ht="22" customHeight="1" spans="1:2">
      <c r="A48" s="503" t="s">
        <v>152</v>
      </c>
      <c r="B48" s="502">
        <v>130</v>
      </c>
    </row>
    <row r="49" ht="22" customHeight="1" spans="1:2">
      <c r="A49" s="501" t="s">
        <v>153</v>
      </c>
      <c r="B49" s="502">
        <v>2184</v>
      </c>
    </row>
    <row r="50" ht="22" customHeight="1" spans="1:2">
      <c r="A50" s="503" t="s">
        <v>122</v>
      </c>
      <c r="B50" s="502">
        <v>1316</v>
      </c>
    </row>
    <row r="51" ht="22" customHeight="1" spans="1:2">
      <c r="A51" s="503" t="s">
        <v>123</v>
      </c>
      <c r="B51" s="502">
        <v>165</v>
      </c>
    </row>
    <row r="52" ht="22" customHeight="1" spans="1:2">
      <c r="A52" s="503" t="s">
        <v>154</v>
      </c>
      <c r="B52" s="502">
        <v>60</v>
      </c>
    </row>
    <row r="53" ht="22" customHeight="1" spans="1:2">
      <c r="A53" s="503" t="s">
        <v>155</v>
      </c>
      <c r="B53" s="502">
        <v>30</v>
      </c>
    </row>
    <row r="54" ht="22" customHeight="1" spans="1:2">
      <c r="A54" s="503" t="s">
        <v>156</v>
      </c>
      <c r="B54" s="502">
        <v>30</v>
      </c>
    </row>
    <row r="55" ht="22" customHeight="1" spans="1:2">
      <c r="A55" s="503" t="s">
        <v>157</v>
      </c>
      <c r="B55" s="502">
        <v>144</v>
      </c>
    </row>
    <row r="56" ht="22" customHeight="1" spans="1:2">
      <c r="A56" s="503" t="s">
        <v>158</v>
      </c>
      <c r="B56" s="502">
        <v>323</v>
      </c>
    </row>
    <row r="57" ht="22" customHeight="1" spans="1:2">
      <c r="A57" s="503" t="s">
        <v>129</v>
      </c>
      <c r="B57" s="502">
        <v>109</v>
      </c>
    </row>
    <row r="58" ht="22" customHeight="1" spans="1:2">
      <c r="A58" s="503" t="s">
        <v>159</v>
      </c>
      <c r="B58" s="502">
        <v>7</v>
      </c>
    </row>
    <row r="59" ht="22" customHeight="1" spans="1:2">
      <c r="A59" s="501" t="s">
        <v>160</v>
      </c>
      <c r="B59" s="502">
        <v>4394</v>
      </c>
    </row>
    <row r="60" ht="22" customHeight="1" spans="1:2">
      <c r="A60" s="503" t="s">
        <v>161</v>
      </c>
      <c r="B60" s="502">
        <v>4394</v>
      </c>
    </row>
    <row r="61" ht="22" customHeight="1" spans="1:2">
      <c r="A61" s="501" t="s">
        <v>162</v>
      </c>
      <c r="B61" s="502">
        <v>336</v>
      </c>
    </row>
    <row r="62" ht="22" customHeight="1" spans="1:2">
      <c r="A62" s="503" t="s">
        <v>163</v>
      </c>
      <c r="B62" s="502">
        <v>336</v>
      </c>
    </row>
    <row r="63" ht="22" customHeight="1" spans="1:2">
      <c r="A63" s="501" t="s">
        <v>164</v>
      </c>
      <c r="B63" s="502">
        <v>300</v>
      </c>
    </row>
    <row r="64" ht="22" customHeight="1" spans="1:2">
      <c r="A64" s="503" t="s">
        <v>165</v>
      </c>
      <c r="B64" s="502">
        <v>300</v>
      </c>
    </row>
    <row r="65" ht="22" customHeight="1" spans="1:2">
      <c r="A65" s="501" t="s">
        <v>166</v>
      </c>
      <c r="B65" s="502">
        <v>3319</v>
      </c>
    </row>
    <row r="66" ht="22" customHeight="1" spans="1:2">
      <c r="A66" s="503" t="s">
        <v>122</v>
      </c>
      <c r="B66" s="502">
        <v>2218</v>
      </c>
    </row>
    <row r="67" ht="22" customHeight="1" spans="1:2">
      <c r="A67" s="503" t="s">
        <v>123</v>
      </c>
      <c r="B67" s="502">
        <v>806</v>
      </c>
    </row>
    <row r="68" ht="22" customHeight="1" spans="1:2">
      <c r="A68" s="503" t="s">
        <v>167</v>
      </c>
      <c r="B68" s="502">
        <v>158</v>
      </c>
    </row>
    <row r="69" ht="22" customHeight="1" spans="1:2">
      <c r="A69" s="503" t="s">
        <v>129</v>
      </c>
      <c r="B69" s="502">
        <v>97</v>
      </c>
    </row>
    <row r="70" ht="22" customHeight="1" spans="1:2">
      <c r="A70" s="503" t="s">
        <v>168</v>
      </c>
      <c r="B70" s="502">
        <v>40</v>
      </c>
    </row>
    <row r="71" ht="22" customHeight="1" spans="1:2">
      <c r="A71" s="501" t="s">
        <v>169</v>
      </c>
      <c r="B71" s="502">
        <v>2857</v>
      </c>
    </row>
    <row r="72" ht="22" customHeight="1" spans="1:2">
      <c r="A72" s="503" t="s">
        <v>122</v>
      </c>
      <c r="B72" s="502">
        <v>568</v>
      </c>
    </row>
    <row r="73" ht="22" customHeight="1" spans="1:2">
      <c r="A73" s="503" t="s">
        <v>123</v>
      </c>
      <c r="B73" s="502">
        <v>649</v>
      </c>
    </row>
    <row r="74" ht="22" customHeight="1" spans="1:2">
      <c r="A74" s="503" t="s">
        <v>170</v>
      </c>
      <c r="B74" s="502">
        <v>756</v>
      </c>
    </row>
    <row r="75" ht="22" customHeight="1" spans="1:2">
      <c r="A75" s="503" t="s">
        <v>129</v>
      </c>
      <c r="B75" s="502">
        <v>809</v>
      </c>
    </row>
    <row r="76" ht="22" customHeight="1" spans="1:2">
      <c r="A76" s="503" t="s">
        <v>171</v>
      </c>
      <c r="B76" s="502">
        <v>75</v>
      </c>
    </row>
    <row r="77" ht="22" customHeight="1" spans="1:2">
      <c r="A77" s="501" t="s">
        <v>172</v>
      </c>
      <c r="B77" s="502">
        <v>28</v>
      </c>
    </row>
    <row r="78" ht="22" customHeight="1" spans="1:2">
      <c r="A78" s="503" t="s">
        <v>173</v>
      </c>
      <c r="B78" s="502">
        <v>28</v>
      </c>
    </row>
    <row r="79" ht="22" customHeight="1" spans="1:2">
      <c r="A79" s="501" t="s">
        <v>174</v>
      </c>
      <c r="B79" s="502">
        <v>73</v>
      </c>
    </row>
    <row r="80" ht="22" customHeight="1" spans="1:2">
      <c r="A80" s="503" t="s">
        <v>122</v>
      </c>
      <c r="B80" s="502">
        <v>49</v>
      </c>
    </row>
    <row r="81" ht="22" customHeight="1" spans="1:2">
      <c r="A81" s="503" t="s">
        <v>123</v>
      </c>
      <c r="B81" s="502">
        <v>23</v>
      </c>
    </row>
    <row r="82" ht="22" customHeight="1" spans="1:2">
      <c r="A82" s="503" t="s">
        <v>175</v>
      </c>
      <c r="B82" s="502">
        <v>1</v>
      </c>
    </row>
    <row r="83" ht="22" customHeight="1" spans="1:2">
      <c r="A83" s="501" t="s">
        <v>176</v>
      </c>
      <c r="B83" s="502">
        <v>407</v>
      </c>
    </row>
    <row r="84" ht="22" customHeight="1" spans="1:2">
      <c r="A84" s="503" t="s">
        <v>122</v>
      </c>
      <c r="B84" s="502">
        <v>320</v>
      </c>
    </row>
    <row r="85" ht="22" customHeight="1" spans="1:2">
      <c r="A85" s="503" t="s">
        <v>177</v>
      </c>
      <c r="B85" s="502">
        <v>87</v>
      </c>
    </row>
    <row r="86" ht="22" customHeight="1" spans="1:2">
      <c r="A86" s="501" t="s">
        <v>178</v>
      </c>
      <c r="B86" s="502">
        <v>1051</v>
      </c>
    </row>
    <row r="87" ht="22" customHeight="1" spans="1:2">
      <c r="A87" s="503" t="s">
        <v>122</v>
      </c>
      <c r="B87" s="502">
        <v>467</v>
      </c>
    </row>
    <row r="88" ht="22" customHeight="1" spans="1:2">
      <c r="A88" s="503" t="s">
        <v>123</v>
      </c>
      <c r="B88" s="502">
        <v>360</v>
      </c>
    </row>
    <row r="89" ht="22" customHeight="1" spans="1:2">
      <c r="A89" s="503" t="s">
        <v>133</v>
      </c>
      <c r="B89" s="502">
        <v>59</v>
      </c>
    </row>
    <row r="90" ht="22" customHeight="1" spans="1:2">
      <c r="A90" s="503" t="s">
        <v>129</v>
      </c>
      <c r="B90" s="502">
        <v>63</v>
      </c>
    </row>
    <row r="91" ht="22" customHeight="1" spans="1:2">
      <c r="A91" s="503" t="s">
        <v>179</v>
      </c>
      <c r="B91" s="502">
        <v>102</v>
      </c>
    </row>
    <row r="92" ht="22" customHeight="1" spans="1:2">
      <c r="A92" s="501" t="s">
        <v>180</v>
      </c>
      <c r="B92" s="502">
        <v>1744</v>
      </c>
    </row>
    <row r="93" ht="22" customHeight="1" spans="1:2">
      <c r="A93" s="503" t="s">
        <v>122</v>
      </c>
      <c r="B93" s="502">
        <v>540</v>
      </c>
    </row>
    <row r="94" ht="22" customHeight="1" spans="1:2">
      <c r="A94" s="503" t="s">
        <v>123</v>
      </c>
      <c r="B94" s="502">
        <v>884</v>
      </c>
    </row>
    <row r="95" ht="22" customHeight="1" spans="1:2">
      <c r="A95" s="503" t="s">
        <v>129</v>
      </c>
      <c r="B95" s="502">
        <v>186</v>
      </c>
    </row>
    <row r="96" ht="22" customHeight="1" spans="1:2">
      <c r="A96" s="503" t="s">
        <v>181</v>
      </c>
      <c r="B96" s="502">
        <v>134</v>
      </c>
    </row>
    <row r="97" ht="22" customHeight="1" spans="1:2">
      <c r="A97" s="501" t="s">
        <v>182</v>
      </c>
      <c r="B97" s="502">
        <v>2408</v>
      </c>
    </row>
    <row r="98" ht="22" customHeight="1" spans="1:2">
      <c r="A98" s="503" t="s">
        <v>122</v>
      </c>
      <c r="B98" s="502">
        <v>1233</v>
      </c>
    </row>
    <row r="99" ht="22" customHeight="1" spans="1:2">
      <c r="A99" s="503" t="s">
        <v>123</v>
      </c>
      <c r="B99" s="502">
        <v>291</v>
      </c>
    </row>
    <row r="100" ht="22" customHeight="1" spans="1:2">
      <c r="A100" s="503" t="s">
        <v>129</v>
      </c>
      <c r="B100" s="502">
        <v>165</v>
      </c>
    </row>
    <row r="101" ht="22" customHeight="1" spans="1:2">
      <c r="A101" s="503" t="s">
        <v>183</v>
      </c>
      <c r="B101" s="502">
        <v>719</v>
      </c>
    </row>
    <row r="102" ht="22" customHeight="1" spans="1:2">
      <c r="A102" s="501" t="s">
        <v>184</v>
      </c>
      <c r="B102" s="502">
        <v>1881</v>
      </c>
    </row>
    <row r="103" ht="22" customHeight="1" spans="1:2">
      <c r="A103" s="503" t="s">
        <v>122</v>
      </c>
      <c r="B103" s="502">
        <v>797</v>
      </c>
    </row>
    <row r="104" ht="22" customHeight="1" spans="1:2">
      <c r="A104" s="503" t="s">
        <v>123</v>
      </c>
      <c r="B104" s="502">
        <v>564</v>
      </c>
    </row>
    <row r="105" ht="22" customHeight="1" spans="1:2">
      <c r="A105" s="503" t="s">
        <v>129</v>
      </c>
      <c r="B105" s="502">
        <v>88</v>
      </c>
    </row>
    <row r="106" ht="22" customHeight="1" spans="1:2">
      <c r="A106" s="503" t="s">
        <v>185</v>
      </c>
      <c r="B106" s="502">
        <v>432</v>
      </c>
    </row>
    <row r="107" ht="22" customHeight="1" spans="1:2">
      <c r="A107" s="501" t="s">
        <v>186</v>
      </c>
      <c r="B107" s="502">
        <v>2448</v>
      </c>
    </row>
    <row r="108" ht="22" customHeight="1" spans="1:2">
      <c r="A108" s="503" t="s">
        <v>122</v>
      </c>
      <c r="B108" s="502">
        <v>415</v>
      </c>
    </row>
    <row r="109" ht="22" customHeight="1" spans="1:2">
      <c r="A109" s="503" t="s">
        <v>123</v>
      </c>
      <c r="B109" s="502">
        <v>1928</v>
      </c>
    </row>
    <row r="110" ht="22" customHeight="1" spans="1:2">
      <c r="A110" s="503" t="s">
        <v>129</v>
      </c>
      <c r="B110" s="502">
        <v>67</v>
      </c>
    </row>
    <row r="111" ht="22" customHeight="1" spans="1:2">
      <c r="A111" s="503" t="s">
        <v>187</v>
      </c>
      <c r="B111" s="502">
        <v>38</v>
      </c>
    </row>
    <row r="112" ht="22" customHeight="1" spans="1:2">
      <c r="A112" s="501" t="s">
        <v>188</v>
      </c>
      <c r="B112" s="502">
        <v>564</v>
      </c>
    </row>
    <row r="113" ht="22" customHeight="1" spans="1:2">
      <c r="A113" s="503" t="s">
        <v>122</v>
      </c>
      <c r="B113" s="502">
        <v>318</v>
      </c>
    </row>
    <row r="114" ht="22" customHeight="1" spans="1:2">
      <c r="A114" s="503" t="s">
        <v>123</v>
      </c>
      <c r="B114" s="502">
        <v>111</v>
      </c>
    </row>
    <row r="115" ht="22" customHeight="1" spans="1:2">
      <c r="A115" s="503" t="s">
        <v>189</v>
      </c>
      <c r="B115" s="502">
        <v>68</v>
      </c>
    </row>
    <row r="116" ht="22" customHeight="1" spans="1:2">
      <c r="A116" s="503" t="s">
        <v>129</v>
      </c>
      <c r="B116" s="502">
        <v>67</v>
      </c>
    </row>
    <row r="117" ht="22" customHeight="1" spans="1:2">
      <c r="A117" s="501" t="s">
        <v>190</v>
      </c>
      <c r="B117" s="502">
        <v>9306</v>
      </c>
    </row>
    <row r="118" ht="22" customHeight="1" spans="1:2">
      <c r="A118" s="503" t="s">
        <v>122</v>
      </c>
      <c r="B118" s="502">
        <v>789</v>
      </c>
    </row>
    <row r="119" ht="22" customHeight="1" spans="1:2">
      <c r="A119" s="503" t="s">
        <v>123</v>
      </c>
      <c r="B119" s="502">
        <v>1538</v>
      </c>
    </row>
    <row r="120" ht="22" customHeight="1" spans="1:2">
      <c r="A120" s="503" t="s">
        <v>129</v>
      </c>
      <c r="B120" s="502">
        <v>196</v>
      </c>
    </row>
    <row r="121" ht="22" customHeight="1" spans="1:2">
      <c r="A121" s="503" t="s">
        <v>191</v>
      </c>
      <c r="B121" s="502">
        <v>6783</v>
      </c>
    </row>
    <row r="122" ht="22" customHeight="1" spans="1:2">
      <c r="A122" s="501" t="s">
        <v>192</v>
      </c>
      <c r="B122" s="502">
        <v>920</v>
      </c>
    </row>
    <row r="123" ht="22" customHeight="1" spans="1:2">
      <c r="A123" s="503" t="s">
        <v>122</v>
      </c>
      <c r="B123" s="502">
        <v>96</v>
      </c>
    </row>
    <row r="124" ht="22" customHeight="1" spans="1:2">
      <c r="A124" s="503" t="s">
        <v>123</v>
      </c>
      <c r="B124" s="502">
        <v>380</v>
      </c>
    </row>
    <row r="125" ht="22" customHeight="1" spans="1:2">
      <c r="A125" s="503" t="s">
        <v>129</v>
      </c>
      <c r="B125" s="502">
        <v>254</v>
      </c>
    </row>
    <row r="126" ht="22" customHeight="1" spans="1:2">
      <c r="A126" s="503" t="s">
        <v>193</v>
      </c>
      <c r="B126" s="502">
        <v>190</v>
      </c>
    </row>
    <row r="127" ht="22" customHeight="1" spans="1:2">
      <c r="A127" s="501" t="s">
        <v>194</v>
      </c>
      <c r="B127" s="502">
        <v>2822</v>
      </c>
    </row>
    <row r="128" ht="22" customHeight="1" spans="1:2">
      <c r="A128" s="503" t="s">
        <v>195</v>
      </c>
      <c r="B128" s="502">
        <v>2822</v>
      </c>
    </row>
    <row r="129" ht="22" customHeight="1" spans="1:2">
      <c r="A129" s="501" t="s">
        <v>196</v>
      </c>
      <c r="B129" s="502">
        <v>596</v>
      </c>
    </row>
    <row r="130" ht="22" customHeight="1" spans="1:2">
      <c r="A130" s="503" t="s">
        <v>197</v>
      </c>
      <c r="B130" s="502">
        <v>596</v>
      </c>
    </row>
    <row r="131" ht="22" customHeight="1" spans="1:2">
      <c r="A131" s="501" t="s">
        <v>198</v>
      </c>
      <c r="B131" s="502">
        <v>1015</v>
      </c>
    </row>
    <row r="132" ht="22" customHeight="1" spans="1:2">
      <c r="A132" s="501" t="s">
        <v>199</v>
      </c>
      <c r="B132" s="502">
        <v>1015</v>
      </c>
    </row>
    <row r="133" ht="22" customHeight="1" spans="1:2">
      <c r="A133" s="503" t="s">
        <v>200</v>
      </c>
      <c r="B133" s="502">
        <v>428</v>
      </c>
    </row>
    <row r="134" ht="22" customHeight="1" spans="1:2">
      <c r="A134" s="503" t="s">
        <v>201</v>
      </c>
      <c r="B134" s="502">
        <v>272</v>
      </c>
    </row>
    <row r="135" ht="22" customHeight="1" spans="1:2">
      <c r="A135" s="503" t="s">
        <v>202</v>
      </c>
      <c r="B135" s="502">
        <v>315</v>
      </c>
    </row>
    <row r="136" ht="22" customHeight="1" spans="1:2">
      <c r="A136" s="501" t="s">
        <v>203</v>
      </c>
      <c r="B136" s="502">
        <v>71828</v>
      </c>
    </row>
    <row r="137" ht="22" customHeight="1" spans="1:2">
      <c r="A137" s="501" t="s">
        <v>204</v>
      </c>
      <c r="B137" s="502">
        <v>68580</v>
      </c>
    </row>
    <row r="138" ht="22" customHeight="1" spans="1:2">
      <c r="A138" s="503" t="s">
        <v>122</v>
      </c>
      <c r="B138" s="502">
        <v>50730</v>
      </c>
    </row>
    <row r="139" ht="22" customHeight="1" spans="1:2">
      <c r="A139" s="503" t="s">
        <v>123</v>
      </c>
      <c r="B139" s="502">
        <v>9475</v>
      </c>
    </row>
    <row r="140" ht="22" customHeight="1" spans="1:2">
      <c r="A140" s="503" t="s">
        <v>157</v>
      </c>
      <c r="B140" s="502">
        <v>1922</v>
      </c>
    </row>
    <row r="141" ht="22" customHeight="1" spans="1:2">
      <c r="A141" s="503" t="s">
        <v>205</v>
      </c>
      <c r="B141" s="502">
        <v>4772</v>
      </c>
    </row>
    <row r="142" ht="22" customHeight="1" spans="1:2">
      <c r="A142" s="503" t="s">
        <v>206</v>
      </c>
      <c r="B142" s="502">
        <v>1681</v>
      </c>
    </row>
    <row r="143" ht="22" customHeight="1" spans="1:2">
      <c r="A143" s="501" t="s">
        <v>207</v>
      </c>
      <c r="B143" s="502">
        <v>500</v>
      </c>
    </row>
    <row r="144" ht="22" customHeight="1" spans="1:2">
      <c r="A144" s="503" t="s">
        <v>208</v>
      </c>
      <c r="B144" s="502">
        <v>500</v>
      </c>
    </row>
    <row r="145" ht="22" customHeight="1" spans="1:2">
      <c r="A145" s="501" t="s">
        <v>209</v>
      </c>
      <c r="B145" s="502">
        <v>1034</v>
      </c>
    </row>
    <row r="146" ht="22" customHeight="1" spans="1:2">
      <c r="A146" s="503" t="s">
        <v>210</v>
      </c>
      <c r="B146" s="502">
        <v>1034</v>
      </c>
    </row>
    <row r="147" ht="22" customHeight="1" spans="1:2">
      <c r="A147" s="501" t="s">
        <v>211</v>
      </c>
      <c r="B147" s="502">
        <v>1714</v>
      </c>
    </row>
    <row r="148" ht="22" customHeight="1" spans="1:2">
      <c r="A148" s="503" t="s">
        <v>122</v>
      </c>
      <c r="B148" s="502">
        <v>1077</v>
      </c>
    </row>
    <row r="149" ht="22" customHeight="1" spans="1:2">
      <c r="A149" s="503" t="s">
        <v>123</v>
      </c>
      <c r="B149" s="502">
        <v>125</v>
      </c>
    </row>
    <row r="150" ht="22" customHeight="1" spans="1:2">
      <c r="A150" s="503" t="s">
        <v>212</v>
      </c>
      <c r="B150" s="502">
        <v>167</v>
      </c>
    </row>
    <row r="151" ht="22" customHeight="1" spans="1:2">
      <c r="A151" s="503" t="s">
        <v>213</v>
      </c>
      <c r="B151" s="502">
        <v>40</v>
      </c>
    </row>
    <row r="152" ht="22" customHeight="1" spans="1:2">
      <c r="A152" s="503" t="s">
        <v>214</v>
      </c>
      <c r="B152" s="502">
        <v>54</v>
      </c>
    </row>
    <row r="153" ht="22" customHeight="1" spans="1:2">
      <c r="A153" s="503" t="s">
        <v>215</v>
      </c>
      <c r="B153" s="502">
        <v>20</v>
      </c>
    </row>
    <row r="154" ht="22" customHeight="1" spans="1:2">
      <c r="A154" s="503" t="s">
        <v>216</v>
      </c>
      <c r="B154" s="502">
        <v>132</v>
      </c>
    </row>
    <row r="155" ht="22" customHeight="1" spans="1:2">
      <c r="A155" s="503" t="s">
        <v>217</v>
      </c>
      <c r="B155" s="502">
        <v>99</v>
      </c>
    </row>
    <row r="156" ht="22" customHeight="1" spans="1:2">
      <c r="A156" s="501" t="s">
        <v>218</v>
      </c>
      <c r="B156" s="502">
        <v>151568</v>
      </c>
    </row>
    <row r="157" ht="22" customHeight="1" spans="1:2">
      <c r="A157" s="501" t="s">
        <v>219</v>
      </c>
      <c r="B157" s="502">
        <v>1821</v>
      </c>
    </row>
    <row r="158" ht="22" customHeight="1" spans="1:2">
      <c r="A158" s="503" t="s">
        <v>122</v>
      </c>
      <c r="B158" s="502">
        <v>1048</v>
      </c>
    </row>
    <row r="159" ht="22" customHeight="1" spans="1:2">
      <c r="A159" s="503" t="s">
        <v>123</v>
      </c>
      <c r="B159" s="502">
        <v>164</v>
      </c>
    </row>
    <row r="160" ht="22" customHeight="1" spans="1:2">
      <c r="A160" s="503" t="s">
        <v>220</v>
      </c>
      <c r="B160" s="502">
        <v>609</v>
      </c>
    </row>
    <row r="161" ht="22" customHeight="1" spans="1:2">
      <c r="A161" s="501" t="s">
        <v>221</v>
      </c>
      <c r="B161" s="502">
        <v>120227</v>
      </c>
    </row>
    <row r="162" ht="22" customHeight="1" spans="1:2">
      <c r="A162" s="503" t="s">
        <v>222</v>
      </c>
      <c r="B162" s="502">
        <v>6712</v>
      </c>
    </row>
    <row r="163" ht="22" customHeight="1" spans="1:2">
      <c r="A163" s="503" t="s">
        <v>223</v>
      </c>
      <c r="B163" s="502">
        <v>52919</v>
      </c>
    </row>
    <row r="164" ht="22" customHeight="1" spans="1:2">
      <c r="A164" s="503" t="s">
        <v>224</v>
      </c>
      <c r="B164" s="502">
        <v>34127</v>
      </c>
    </row>
    <row r="165" ht="22" customHeight="1" spans="1:2">
      <c r="A165" s="503" t="s">
        <v>225</v>
      </c>
      <c r="B165" s="502">
        <v>26439</v>
      </c>
    </row>
    <row r="166" ht="22" customHeight="1" spans="1:2">
      <c r="A166" s="503" t="s">
        <v>226</v>
      </c>
      <c r="B166" s="502">
        <v>30</v>
      </c>
    </row>
    <row r="167" ht="22" customHeight="1" spans="1:2">
      <c r="A167" s="501" t="s">
        <v>227</v>
      </c>
      <c r="B167" s="502">
        <v>9190</v>
      </c>
    </row>
    <row r="168" ht="22" customHeight="1" spans="1:2">
      <c r="A168" s="503" t="s">
        <v>228</v>
      </c>
      <c r="B168" s="502">
        <v>8830</v>
      </c>
    </row>
    <row r="169" ht="22" customHeight="1" spans="1:2">
      <c r="A169" s="503" t="s">
        <v>229</v>
      </c>
      <c r="B169" s="502">
        <v>360</v>
      </c>
    </row>
    <row r="170" ht="22" customHeight="1" spans="1:2">
      <c r="A170" s="501" t="s">
        <v>230</v>
      </c>
      <c r="B170" s="502">
        <v>226</v>
      </c>
    </row>
    <row r="171" ht="22" customHeight="1" spans="1:2">
      <c r="A171" s="503" t="s">
        <v>231</v>
      </c>
      <c r="B171" s="502">
        <v>226</v>
      </c>
    </row>
    <row r="172" ht="22" customHeight="1" spans="1:2">
      <c r="A172" s="501" t="s">
        <v>232</v>
      </c>
      <c r="B172" s="502">
        <v>17</v>
      </c>
    </row>
    <row r="173" ht="22" customHeight="1" spans="1:2">
      <c r="A173" s="503" t="s">
        <v>233</v>
      </c>
      <c r="B173" s="502">
        <v>17</v>
      </c>
    </row>
    <row r="174" ht="22" customHeight="1" spans="1:2">
      <c r="A174" s="501" t="s">
        <v>234</v>
      </c>
      <c r="B174" s="502">
        <v>2745</v>
      </c>
    </row>
    <row r="175" ht="22" customHeight="1" spans="1:2">
      <c r="A175" s="503" t="s">
        <v>235</v>
      </c>
      <c r="B175" s="502">
        <v>2333</v>
      </c>
    </row>
    <row r="176" ht="22" customHeight="1" spans="1:2">
      <c r="A176" s="503" t="s">
        <v>236</v>
      </c>
      <c r="B176" s="502">
        <v>412</v>
      </c>
    </row>
    <row r="177" ht="22" customHeight="1" spans="1:2">
      <c r="A177" s="501" t="s">
        <v>237</v>
      </c>
      <c r="B177" s="502">
        <v>17316</v>
      </c>
    </row>
    <row r="178" ht="22" customHeight="1" spans="1:2">
      <c r="A178" s="503" t="s">
        <v>238</v>
      </c>
      <c r="B178" s="502">
        <v>10347</v>
      </c>
    </row>
    <row r="179" ht="22" customHeight="1" spans="1:2">
      <c r="A179" s="503" t="s">
        <v>239</v>
      </c>
      <c r="B179" s="502">
        <v>2305</v>
      </c>
    </row>
    <row r="180" ht="22" customHeight="1" spans="1:2">
      <c r="A180" s="503" t="s">
        <v>240</v>
      </c>
      <c r="B180" s="502">
        <v>4664</v>
      </c>
    </row>
    <row r="181" ht="22" customHeight="1" spans="1:2">
      <c r="A181" s="501" t="s">
        <v>241</v>
      </c>
      <c r="B181" s="502">
        <v>26</v>
      </c>
    </row>
    <row r="182" ht="22" customHeight="1" spans="1:2">
      <c r="A182" s="503" t="s">
        <v>242</v>
      </c>
      <c r="B182" s="502">
        <v>26</v>
      </c>
    </row>
    <row r="183" ht="22" customHeight="1" spans="1:2">
      <c r="A183" s="501" t="s">
        <v>243</v>
      </c>
      <c r="B183" s="502">
        <v>34740</v>
      </c>
    </row>
    <row r="184" ht="22" customHeight="1" spans="1:2">
      <c r="A184" s="501" t="s">
        <v>244</v>
      </c>
      <c r="B184" s="502">
        <v>577</v>
      </c>
    </row>
    <row r="185" ht="22" customHeight="1" spans="1:2">
      <c r="A185" s="503" t="s">
        <v>122</v>
      </c>
      <c r="B185" s="502">
        <v>224</v>
      </c>
    </row>
    <row r="186" ht="22" customHeight="1" spans="1:2">
      <c r="A186" s="503" t="s">
        <v>123</v>
      </c>
      <c r="B186" s="502">
        <v>236</v>
      </c>
    </row>
    <row r="187" ht="22" customHeight="1" spans="1:2">
      <c r="A187" s="503" t="s">
        <v>245</v>
      </c>
      <c r="B187" s="502">
        <v>117</v>
      </c>
    </row>
    <row r="188" ht="22" customHeight="1" spans="1:2">
      <c r="A188" s="501" t="s">
        <v>246</v>
      </c>
      <c r="B188" s="502">
        <v>33377</v>
      </c>
    </row>
    <row r="189" ht="22" customHeight="1" spans="1:2">
      <c r="A189" s="503" t="s">
        <v>247</v>
      </c>
      <c r="B189" s="502">
        <v>11206</v>
      </c>
    </row>
    <row r="190" ht="22" customHeight="1" spans="1:2">
      <c r="A190" s="503" t="s">
        <v>248</v>
      </c>
      <c r="B190" s="502">
        <v>22171</v>
      </c>
    </row>
    <row r="191" ht="22" customHeight="1" spans="1:2">
      <c r="A191" s="501" t="s">
        <v>249</v>
      </c>
      <c r="B191" s="502">
        <v>14</v>
      </c>
    </row>
    <row r="192" ht="22" customHeight="1" spans="1:2">
      <c r="A192" s="503" t="s">
        <v>250</v>
      </c>
      <c r="B192" s="502">
        <v>14</v>
      </c>
    </row>
    <row r="193" ht="22" customHeight="1" spans="1:2">
      <c r="A193" s="501" t="s">
        <v>251</v>
      </c>
      <c r="B193" s="502">
        <v>382</v>
      </c>
    </row>
    <row r="194" ht="22" customHeight="1" spans="1:2">
      <c r="A194" s="503" t="s">
        <v>252</v>
      </c>
      <c r="B194" s="502">
        <v>382</v>
      </c>
    </row>
    <row r="195" ht="22" customHeight="1" spans="1:2">
      <c r="A195" s="501" t="s">
        <v>253</v>
      </c>
      <c r="B195" s="502">
        <v>390</v>
      </c>
    </row>
    <row r="196" ht="22" customHeight="1" spans="1:2">
      <c r="A196" s="503" t="s">
        <v>254</v>
      </c>
      <c r="B196" s="502">
        <v>390</v>
      </c>
    </row>
    <row r="197" ht="22" customHeight="1" spans="1:2">
      <c r="A197" s="501" t="s">
        <v>255</v>
      </c>
      <c r="B197" s="502">
        <v>10890</v>
      </c>
    </row>
    <row r="198" ht="22" customHeight="1" spans="1:2">
      <c r="A198" s="501" t="s">
        <v>256</v>
      </c>
      <c r="B198" s="502">
        <v>7161</v>
      </c>
    </row>
    <row r="199" ht="22" customHeight="1" spans="1:2">
      <c r="A199" s="503" t="s">
        <v>122</v>
      </c>
      <c r="B199" s="502">
        <v>646</v>
      </c>
    </row>
    <row r="200" ht="22" customHeight="1" spans="1:2">
      <c r="A200" s="503" t="s">
        <v>123</v>
      </c>
      <c r="B200" s="502">
        <v>759</v>
      </c>
    </row>
    <row r="201" ht="22" customHeight="1" spans="1:2">
      <c r="A201" s="503" t="s">
        <v>257</v>
      </c>
      <c r="B201" s="502">
        <v>1310</v>
      </c>
    </row>
    <row r="202" ht="22" customHeight="1" spans="1:2">
      <c r="A202" s="503" t="s">
        <v>258</v>
      </c>
      <c r="B202" s="502">
        <v>595</v>
      </c>
    </row>
    <row r="203" ht="22" customHeight="1" spans="1:2">
      <c r="A203" s="503" t="s">
        <v>259</v>
      </c>
      <c r="B203" s="502">
        <v>150</v>
      </c>
    </row>
    <row r="204" ht="22" customHeight="1" spans="1:2">
      <c r="A204" s="503" t="s">
        <v>260</v>
      </c>
      <c r="B204" s="502">
        <v>89</v>
      </c>
    </row>
    <row r="205" ht="22" customHeight="1" spans="1:2">
      <c r="A205" s="503" t="s">
        <v>261</v>
      </c>
      <c r="B205" s="502">
        <v>3612</v>
      </c>
    </row>
    <row r="206" ht="22" customHeight="1" spans="1:2">
      <c r="A206" s="501" t="s">
        <v>262</v>
      </c>
      <c r="B206" s="502">
        <v>1007</v>
      </c>
    </row>
    <row r="207" ht="22" customHeight="1" spans="1:2">
      <c r="A207" s="503" t="s">
        <v>263</v>
      </c>
      <c r="B207" s="502">
        <v>692</v>
      </c>
    </row>
    <row r="208" ht="22" customHeight="1" spans="1:2">
      <c r="A208" s="503" t="s">
        <v>264</v>
      </c>
      <c r="B208" s="502">
        <v>15</v>
      </c>
    </row>
    <row r="209" ht="22" customHeight="1" spans="1:2">
      <c r="A209" s="503" t="s">
        <v>265</v>
      </c>
      <c r="B209" s="502">
        <v>300</v>
      </c>
    </row>
    <row r="210" ht="22" customHeight="1" spans="1:2">
      <c r="A210" s="501" t="s">
        <v>266</v>
      </c>
      <c r="B210" s="502">
        <v>476</v>
      </c>
    </row>
    <row r="211" ht="22" customHeight="1" spans="1:2">
      <c r="A211" s="503" t="s">
        <v>122</v>
      </c>
      <c r="B211" s="502">
        <v>142</v>
      </c>
    </row>
    <row r="212" ht="22" customHeight="1" spans="1:2">
      <c r="A212" s="503" t="s">
        <v>123</v>
      </c>
      <c r="B212" s="502">
        <v>10</v>
      </c>
    </row>
    <row r="213" ht="22" customHeight="1" spans="1:2">
      <c r="A213" s="503" t="s">
        <v>267</v>
      </c>
      <c r="B213" s="502">
        <v>233</v>
      </c>
    </row>
    <row r="214" ht="22" customHeight="1" spans="1:2">
      <c r="A214" s="503" t="s">
        <v>268</v>
      </c>
      <c r="B214" s="502">
        <v>11</v>
      </c>
    </row>
    <row r="215" ht="22" customHeight="1" spans="1:2">
      <c r="A215" s="503" t="s">
        <v>269</v>
      </c>
      <c r="B215" s="502">
        <v>80</v>
      </c>
    </row>
    <row r="216" ht="22" customHeight="1" spans="1:2">
      <c r="A216" s="501" t="s">
        <v>270</v>
      </c>
      <c r="B216" s="502">
        <v>703</v>
      </c>
    </row>
    <row r="217" ht="22" customHeight="1" spans="1:2">
      <c r="A217" s="503" t="s">
        <v>271</v>
      </c>
      <c r="B217" s="502">
        <v>700</v>
      </c>
    </row>
    <row r="218" ht="22" customHeight="1" spans="1:2">
      <c r="A218" s="503" t="s">
        <v>272</v>
      </c>
      <c r="B218" s="502">
        <v>3</v>
      </c>
    </row>
    <row r="219" ht="22" customHeight="1" spans="1:2">
      <c r="A219" s="501" t="s">
        <v>273</v>
      </c>
      <c r="B219" s="502">
        <v>572</v>
      </c>
    </row>
    <row r="220" ht="22" customHeight="1" spans="1:2">
      <c r="A220" s="503" t="s">
        <v>274</v>
      </c>
      <c r="B220" s="502">
        <v>572</v>
      </c>
    </row>
    <row r="221" ht="22" customHeight="1" spans="1:2">
      <c r="A221" s="501" t="s">
        <v>275</v>
      </c>
      <c r="B221" s="502">
        <v>971</v>
      </c>
    </row>
    <row r="222" ht="22" customHeight="1" spans="1:2">
      <c r="A222" s="503" t="s">
        <v>276</v>
      </c>
      <c r="B222" s="502">
        <v>950</v>
      </c>
    </row>
    <row r="223" ht="22" customHeight="1" spans="1:2">
      <c r="A223" s="503" t="s">
        <v>277</v>
      </c>
      <c r="B223" s="502">
        <v>21</v>
      </c>
    </row>
    <row r="224" ht="22" customHeight="1" spans="1:2">
      <c r="A224" s="501" t="s">
        <v>278</v>
      </c>
      <c r="B224" s="502">
        <v>101109</v>
      </c>
    </row>
    <row r="225" ht="22" customHeight="1" spans="1:2">
      <c r="A225" s="501" t="s">
        <v>279</v>
      </c>
      <c r="B225" s="502">
        <v>5494</v>
      </c>
    </row>
    <row r="226" ht="22" customHeight="1" spans="1:2">
      <c r="A226" s="503" t="s">
        <v>122</v>
      </c>
      <c r="B226" s="502">
        <v>2280</v>
      </c>
    </row>
    <row r="227" ht="22" customHeight="1" spans="1:2">
      <c r="A227" s="503" t="s">
        <v>123</v>
      </c>
      <c r="B227" s="502">
        <v>608</v>
      </c>
    </row>
    <row r="228" ht="22" customHeight="1" spans="1:2">
      <c r="A228" s="503" t="s">
        <v>280</v>
      </c>
      <c r="B228" s="502">
        <v>38</v>
      </c>
    </row>
    <row r="229" ht="22" customHeight="1" spans="1:2">
      <c r="A229" s="503" t="s">
        <v>281</v>
      </c>
      <c r="B229" s="502">
        <v>511</v>
      </c>
    </row>
    <row r="230" ht="22" customHeight="1" spans="1:2">
      <c r="A230" s="503" t="s">
        <v>282</v>
      </c>
      <c r="B230" s="502">
        <v>20</v>
      </c>
    </row>
    <row r="231" ht="22" customHeight="1" spans="1:2">
      <c r="A231" s="503" t="s">
        <v>283</v>
      </c>
      <c r="B231" s="502">
        <v>688</v>
      </c>
    </row>
    <row r="232" ht="22" customHeight="1" spans="1:2">
      <c r="A232" s="503" t="s">
        <v>284</v>
      </c>
      <c r="B232" s="502">
        <v>104</v>
      </c>
    </row>
    <row r="233" ht="22" customHeight="1" spans="1:2">
      <c r="A233" s="503" t="s">
        <v>285</v>
      </c>
      <c r="B233" s="502">
        <v>524</v>
      </c>
    </row>
    <row r="234" ht="22" customHeight="1" spans="1:2">
      <c r="A234" s="503" t="s">
        <v>129</v>
      </c>
      <c r="B234" s="502">
        <v>57</v>
      </c>
    </row>
    <row r="235" ht="22" customHeight="1" spans="1:2">
      <c r="A235" s="503" t="s">
        <v>286</v>
      </c>
      <c r="B235" s="502">
        <v>664</v>
      </c>
    </row>
    <row r="236" ht="22" customHeight="1" spans="1:2">
      <c r="A236" s="501" t="s">
        <v>287</v>
      </c>
      <c r="B236" s="502">
        <v>1563</v>
      </c>
    </row>
    <row r="237" ht="22" customHeight="1" spans="1:2">
      <c r="A237" s="503" t="s">
        <v>122</v>
      </c>
      <c r="B237" s="502">
        <v>708</v>
      </c>
    </row>
    <row r="238" ht="22" customHeight="1" spans="1:2">
      <c r="A238" s="503" t="s">
        <v>288</v>
      </c>
      <c r="B238" s="502">
        <v>50</v>
      </c>
    </row>
    <row r="239" ht="22" customHeight="1" spans="1:2">
      <c r="A239" s="503" t="s">
        <v>289</v>
      </c>
      <c r="B239" s="502">
        <v>66</v>
      </c>
    </row>
    <row r="240" ht="22" customHeight="1" spans="1:2">
      <c r="A240" s="503" t="s">
        <v>290</v>
      </c>
      <c r="B240" s="502">
        <v>84</v>
      </c>
    </row>
    <row r="241" ht="22" customHeight="1" spans="1:2">
      <c r="A241" s="503" t="s">
        <v>291</v>
      </c>
      <c r="B241" s="502">
        <v>655</v>
      </c>
    </row>
    <row r="242" ht="22" customHeight="1" spans="1:2">
      <c r="A242" s="501" t="s">
        <v>292</v>
      </c>
      <c r="B242" s="502">
        <v>63444</v>
      </c>
    </row>
    <row r="243" ht="22" customHeight="1" spans="1:2">
      <c r="A243" s="503" t="s">
        <v>293</v>
      </c>
      <c r="B243" s="502">
        <v>354</v>
      </c>
    </row>
    <row r="244" ht="22" customHeight="1" spans="1:2">
      <c r="A244" s="503" t="s">
        <v>294</v>
      </c>
      <c r="B244" s="502">
        <v>108</v>
      </c>
    </row>
    <row r="245" ht="22" customHeight="1" spans="1:2">
      <c r="A245" s="503" t="s">
        <v>295</v>
      </c>
      <c r="B245" s="502">
        <v>12294</v>
      </c>
    </row>
    <row r="246" ht="22" customHeight="1" spans="1:2">
      <c r="A246" s="503" t="s">
        <v>296</v>
      </c>
      <c r="B246" s="502">
        <v>26295</v>
      </c>
    </row>
    <row r="247" ht="22" customHeight="1" spans="1:2">
      <c r="A247" s="503" t="s">
        <v>297</v>
      </c>
      <c r="B247" s="502">
        <v>24393</v>
      </c>
    </row>
    <row r="248" ht="22" customHeight="1" spans="1:2">
      <c r="A248" s="501" t="s">
        <v>298</v>
      </c>
      <c r="B248" s="502">
        <v>6538</v>
      </c>
    </row>
    <row r="249" ht="22" customHeight="1" spans="1:2">
      <c r="A249" s="503" t="s">
        <v>299</v>
      </c>
      <c r="B249" s="502">
        <v>3571</v>
      </c>
    </row>
    <row r="250" ht="22" customHeight="1" spans="1:2">
      <c r="A250" s="503" t="s">
        <v>300</v>
      </c>
      <c r="B250" s="502">
        <v>2967</v>
      </c>
    </row>
    <row r="251" ht="22" customHeight="1" spans="1:2">
      <c r="A251" s="501" t="s">
        <v>301</v>
      </c>
      <c r="B251" s="502">
        <v>2786</v>
      </c>
    </row>
    <row r="252" ht="22" customHeight="1" spans="1:2">
      <c r="A252" s="503" t="s">
        <v>302</v>
      </c>
      <c r="B252" s="502">
        <v>445</v>
      </c>
    </row>
    <row r="253" ht="22" customHeight="1" spans="1:2">
      <c r="A253" s="503" t="s">
        <v>303</v>
      </c>
      <c r="B253" s="502">
        <v>2341</v>
      </c>
    </row>
    <row r="254" ht="22" customHeight="1" spans="1:2">
      <c r="A254" s="501" t="s">
        <v>304</v>
      </c>
      <c r="B254" s="502">
        <v>8950</v>
      </c>
    </row>
    <row r="255" ht="22" customHeight="1" spans="1:2">
      <c r="A255" s="503" t="s">
        <v>305</v>
      </c>
      <c r="B255" s="502">
        <v>788</v>
      </c>
    </row>
    <row r="256" ht="22" customHeight="1" spans="1:2">
      <c r="A256" s="503" t="s">
        <v>306</v>
      </c>
      <c r="B256" s="502">
        <v>8030</v>
      </c>
    </row>
    <row r="257" ht="22" customHeight="1" spans="1:2">
      <c r="A257" s="503" t="s">
        <v>307</v>
      </c>
      <c r="B257" s="502">
        <v>96</v>
      </c>
    </row>
    <row r="258" ht="22" customHeight="1" spans="1:2">
      <c r="A258" s="503" t="s">
        <v>308</v>
      </c>
      <c r="B258" s="502">
        <v>36</v>
      </c>
    </row>
    <row r="259" ht="22" customHeight="1" spans="1:2">
      <c r="A259" s="501" t="s">
        <v>309</v>
      </c>
      <c r="B259" s="502">
        <v>1721</v>
      </c>
    </row>
    <row r="260" ht="22" customHeight="1" spans="1:2">
      <c r="A260" s="503" t="s">
        <v>310</v>
      </c>
      <c r="B260" s="502">
        <v>35</v>
      </c>
    </row>
    <row r="261" ht="22" customHeight="1" spans="1:2">
      <c r="A261" s="503" t="s">
        <v>311</v>
      </c>
      <c r="B261" s="502">
        <v>1670</v>
      </c>
    </row>
    <row r="262" ht="22" customHeight="1" spans="1:2">
      <c r="A262" s="503" t="s">
        <v>312</v>
      </c>
      <c r="B262" s="502">
        <v>6</v>
      </c>
    </row>
    <row r="263" ht="22" customHeight="1" spans="1:2">
      <c r="A263" s="503" t="s">
        <v>313</v>
      </c>
      <c r="B263" s="502">
        <v>10</v>
      </c>
    </row>
    <row r="264" ht="22" customHeight="1" spans="1:2">
      <c r="A264" s="501" t="s">
        <v>314</v>
      </c>
      <c r="B264" s="502">
        <v>1823</v>
      </c>
    </row>
    <row r="265" ht="22" customHeight="1" spans="1:2">
      <c r="A265" s="503" t="s">
        <v>122</v>
      </c>
      <c r="B265" s="502">
        <v>175</v>
      </c>
    </row>
    <row r="266" ht="22" customHeight="1" spans="1:2">
      <c r="A266" s="503" t="s">
        <v>315</v>
      </c>
      <c r="B266" s="502">
        <v>397</v>
      </c>
    </row>
    <row r="267" ht="22" customHeight="1" spans="1:2">
      <c r="A267" s="503" t="s">
        <v>316</v>
      </c>
      <c r="B267" s="502">
        <v>62</v>
      </c>
    </row>
    <row r="268" ht="22" customHeight="1" spans="1:2">
      <c r="A268" s="503" t="s">
        <v>317</v>
      </c>
      <c r="B268" s="502">
        <v>81</v>
      </c>
    </row>
    <row r="269" ht="22" customHeight="1" spans="1:2">
      <c r="A269" s="503" t="s">
        <v>318</v>
      </c>
      <c r="B269" s="502">
        <v>375</v>
      </c>
    </row>
    <row r="270" ht="22" customHeight="1" spans="1:2">
      <c r="A270" s="503" t="s">
        <v>319</v>
      </c>
      <c r="B270" s="502">
        <v>733</v>
      </c>
    </row>
    <row r="271" ht="22" customHeight="1" spans="1:2">
      <c r="A271" s="501" t="s">
        <v>320</v>
      </c>
      <c r="B271" s="502">
        <v>2753</v>
      </c>
    </row>
    <row r="272" ht="22" customHeight="1" spans="1:2">
      <c r="A272" s="503" t="s">
        <v>321</v>
      </c>
      <c r="B272" s="502">
        <v>2753</v>
      </c>
    </row>
    <row r="273" ht="22" customHeight="1" spans="1:2">
      <c r="A273" s="501" t="s">
        <v>322</v>
      </c>
      <c r="B273" s="502">
        <v>249</v>
      </c>
    </row>
    <row r="274" ht="22" customHeight="1" spans="1:2">
      <c r="A274" s="503" t="s">
        <v>323</v>
      </c>
      <c r="B274" s="502">
        <v>249</v>
      </c>
    </row>
    <row r="275" ht="22" customHeight="1" spans="1:2">
      <c r="A275" s="501" t="s">
        <v>324</v>
      </c>
      <c r="B275" s="502">
        <v>100</v>
      </c>
    </row>
    <row r="276" ht="22" customHeight="1" spans="1:2">
      <c r="A276" s="503" t="s">
        <v>325</v>
      </c>
      <c r="B276" s="502">
        <v>100</v>
      </c>
    </row>
    <row r="277" ht="22" customHeight="1" spans="1:2">
      <c r="A277" s="501" t="s">
        <v>326</v>
      </c>
      <c r="B277" s="502">
        <v>51</v>
      </c>
    </row>
    <row r="278" ht="22" customHeight="1" spans="1:2">
      <c r="A278" s="503" t="s">
        <v>327</v>
      </c>
      <c r="B278" s="502">
        <v>51</v>
      </c>
    </row>
    <row r="279" ht="22" customHeight="1" spans="1:2">
      <c r="A279" s="501" t="s">
        <v>328</v>
      </c>
      <c r="B279" s="502">
        <v>2617</v>
      </c>
    </row>
    <row r="280" ht="22" customHeight="1" spans="1:2">
      <c r="A280" s="503" t="s">
        <v>122</v>
      </c>
      <c r="B280" s="502">
        <v>850</v>
      </c>
    </row>
    <row r="281" ht="22" customHeight="1" spans="1:2">
      <c r="A281" s="503" t="s">
        <v>329</v>
      </c>
      <c r="B281" s="502">
        <v>1767</v>
      </c>
    </row>
    <row r="282" ht="22" customHeight="1" spans="1:2">
      <c r="A282" s="501" t="s">
        <v>330</v>
      </c>
      <c r="B282" s="502">
        <v>3020</v>
      </c>
    </row>
    <row r="283" ht="22" customHeight="1" spans="1:2">
      <c r="A283" s="503" t="s">
        <v>331</v>
      </c>
      <c r="B283" s="502">
        <v>3020</v>
      </c>
    </row>
    <row r="284" ht="22" customHeight="1" spans="1:2">
      <c r="A284" s="501" t="s">
        <v>332</v>
      </c>
      <c r="B284" s="502">
        <v>47819</v>
      </c>
    </row>
    <row r="285" ht="22" customHeight="1" spans="1:2">
      <c r="A285" s="501" t="s">
        <v>333</v>
      </c>
      <c r="B285" s="502">
        <v>1752</v>
      </c>
    </row>
    <row r="286" ht="22" customHeight="1" spans="1:2">
      <c r="A286" s="503" t="s">
        <v>122</v>
      </c>
      <c r="B286" s="502">
        <v>650</v>
      </c>
    </row>
    <row r="287" ht="22" customHeight="1" spans="1:2">
      <c r="A287" s="503" t="s">
        <v>123</v>
      </c>
      <c r="B287" s="502">
        <v>124</v>
      </c>
    </row>
    <row r="288" ht="22" customHeight="1" spans="1:2">
      <c r="A288" s="503" t="s">
        <v>334</v>
      </c>
      <c r="B288" s="502">
        <v>978</v>
      </c>
    </row>
    <row r="289" ht="22" customHeight="1" spans="1:2">
      <c r="A289" s="501" t="s">
        <v>335</v>
      </c>
      <c r="B289" s="502">
        <v>3553</v>
      </c>
    </row>
    <row r="290" ht="22" customHeight="1" spans="1:2">
      <c r="A290" s="503" t="s">
        <v>336</v>
      </c>
      <c r="B290" s="502">
        <v>2926</v>
      </c>
    </row>
    <row r="291" ht="22" customHeight="1" spans="1:2">
      <c r="A291" s="503" t="s">
        <v>337</v>
      </c>
      <c r="B291" s="502">
        <v>604</v>
      </c>
    </row>
    <row r="292" ht="22" customHeight="1" spans="1:2">
      <c r="A292" s="503" t="s">
        <v>338</v>
      </c>
      <c r="B292" s="502">
        <v>23</v>
      </c>
    </row>
    <row r="293" ht="22" customHeight="1" spans="1:2">
      <c r="A293" s="501" t="s">
        <v>339</v>
      </c>
      <c r="B293" s="502">
        <v>3360</v>
      </c>
    </row>
    <row r="294" ht="22" customHeight="1" spans="1:2">
      <c r="A294" s="503" t="s">
        <v>340</v>
      </c>
      <c r="B294" s="502">
        <v>2634</v>
      </c>
    </row>
    <row r="295" ht="22" customHeight="1" spans="1:2">
      <c r="A295" s="503" t="s">
        <v>341</v>
      </c>
      <c r="B295" s="502">
        <v>726</v>
      </c>
    </row>
    <row r="296" ht="22" customHeight="1" spans="1:2">
      <c r="A296" s="501" t="s">
        <v>342</v>
      </c>
      <c r="B296" s="502">
        <v>13631</v>
      </c>
    </row>
    <row r="297" ht="22" customHeight="1" spans="1:2">
      <c r="A297" s="503" t="s">
        <v>343</v>
      </c>
      <c r="B297" s="502">
        <v>1213</v>
      </c>
    </row>
    <row r="298" ht="22" customHeight="1" spans="1:2">
      <c r="A298" s="503" t="s">
        <v>344</v>
      </c>
      <c r="B298" s="502">
        <v>688</v>
      </c>
    </row>
    <row r="299" ht="22" customHeight="1" spans="1:2">
      <c r="A299" s="503" t="s">
        <v>345</v>
      </c>
      <c r="B299" s="502">
        <v>1802</v>
      </c>
    </row>
    <row r="300" ht="22" customHeight="1" spans="1:2">
      <c r="A300" s="503" t="s">
        <v>346</v>
      </c>
      <c r="B300" s="502">
        <v>6317</v>
      </c>
    </row>
    <row r="301" ht="22" customHeight="1" spans="1:2">
      <c r="A301" s="503" t="s">
        <v>347</v>
      </c>
      <c r="B301" s="502">
        <v>1011</v>
      </c>
    </row>
    <row r="302" ht="22" customHeight="1" spans="1:2">
      <c r="A302" s="503" t="s">
        <v>348</v>
      </c>
      <c r="B302" s="502">
        <v>2600</v>
      </c>
    </row>
    <row r="303" ht="22" customHeight="1" spans="1:2">
      <c r="A303" s="501" t="s">
        <v>349</v>
      </c>
      <c r="B303" s="502">
        <v>75</v>
      </c>
    </row>
    <row r="304" ht="22" customHeight="1" spans="1:2">
      <c r="A304" s="503" t="s">
        <v>350</v>
      </c>
      <c r="B304" s="502">
        <v>75</v>
      </c>
    </row>
    <row r="305" ht="22" customHeight="1" spans="1:2">
      <c r="A305" s="501" t="s">
        <v>351</v>
      </c>
      <c r="B305" s="502">
        <v>3302</v>
      </c>
    </row>
    <row r="306" ht="22" customHeight="1" spans="1:2">
      <c r="A306" s="503" t="s">
        <v>352</v>
      </c>
      <c r="B306" s="502">
        <v>189</v>
      </c>
    </row>
    <row r="307" ht="22" customHeight="1" spans="1:2">
      <c r="A307" s="503" t="s">
        <v>353</v>
      </c>
      <c r="B307" s="502">
        <v>3113</v>
      </c>
    </row>
    <row r="308" ht="22" customHeight="1" spans="1:2">
      <c r="A308" s="501" t="s">
        <v>354</v>
      </c>
      <c r="B308" s="502">
        <v>15958</v>
      </c>
    </row>
    <row r="309" ht="22" customHeight="1" spans="1:2">
      <c r="A309" s="503" t="s">
        <v>355</v>
      </c>
      <c r="B309" s="502">
        <v>4119</v>
      </c>
    </row>
    <row r="310" ht="22" customHeight="1" spans="1:2">
      <c r="A310" s="503" t="s">
        <v>356</v>
      </c>
      <c r="B310" s="502">
        <v>5914</v>
      </c>
    </row>
    <row r="311" ht="22" customHeight="1" spans="1:2">
      <c r="A311" s="503" t="s">
        <v>357</v>
      </c>
      <c r="B311" s="502">
        <v>237</v>
      </c>
    </row>
    <row r="312" ht="22" customHeight="1" spans="1:2">
      <c r="A312" s="503" t="s">
        <v>358</v>
      </c>
      <c r="B312" s="502">
        <v>5688</v>
      </c>
    </row>
    <row r="313" ht="22" customHeight="1" spans="1:2">
      <c r="A313" s="501" t="s">
        <v>359</v>
      </c>
      <c r="B313" s="502">
        <v>2329</v>
      </c>
    </row>
    <row r="314" ht="22" customHeight="1" spans="1:2">
      <c r="A314" s="503" t="s">
        <v>360</v>
      </c>
      <c r="B314" s="502">
        <v>2329</v>
      </c>
    </row>
    <row r="315" ht="22" customHeight="1" spans="1:2">
      <c r="A315" s="501" t="s">
        <v>361</v>
      </c>
      <c r="B315" s="502">
        <v>996</v>
      </c>
    </row>
    <row r="316" ht="22" customHeight="1" spans="1:2">
      <c r="A316" s="503" t="s">
        <v>362</v>
      </c>
      <c r="B316" s="502">
        <v>854</v>
      </c>
    </row>
    <row r="317" ht="22" customHeight="1" spans="1:2">
      <c r="A317" s="503" t="s">
        <v>363</v>
      </c>
      <c r="B317" s="502">
        <v>142</v>
      </c>
    </row>
    <row r="318" ht="22" customHeight="1" spans="1:2">
      <c r="A318" s="501" t="s">
        <v>364</v>
      </c>
      <c r="B318" s="502">
        <v>127</v>
      </c>
    </row>
    <row r="319" ht="22" customHeight="1" spans="1:2">
      <c r="A319" s="503" t="s">
        <v>365</v>
      </c>
      <c r="B319" s="502">
        <v>17</v>
      </c>
    </row>
    <row r="320" ht="22" customHeight="1" spans="1:2">
      <c r="A320" s="503" t="s">
        <v>366</v>
      </c>
      <c r="B320" s="502">
        <v>110</v>
      </c>
    </row>
    <row r="321" ht="22" customHeight="1" spans="1:2">
      <c r="A321" s="501" t="s">
        <v>367</v>
      </c>
      <c r="B321" s="502">
        <v>1442</v>
      </c>
    </row>
    <row r="322" ht="22" customHeight="1" spans="1:2">
      <c r="A322" s="503" t="s">
        <v>122</v>
      </c>
      <c r="B322" s="502">
        <v>642</v>
      </c>
    </row>
    <row r="323" ht="22" customHeight="1" spans="1:2">
      <c r="A323" s="503" t="s">
        <v>123</v>
      </c>
      <c r="B323" s="502">
        <v>49</v>
      </c>
    </row>
    <row r="324" ht="22" customHeight="1" spans="1:2">
      <c r="A324" s="503" t="s">
        <v>368</v>
      </c>
      <c r="B324" s="502">
        <v>461</v>
      </c>
    </row>
    <row r="325" ht="22" customHeight="1" spans="1:2">
      <c r="A325" s="503" t="s">
        <v>369</v>
      </c>
      <c r="B325" s="502">
        <v>290</v>
      </c>
    </row>
    <row r="326" ht="22" customHeight="1" spans="1:2">
      <c r="A326" s="501" t="s">
        <v>370</v>
      </c>
      <c r="B326" s="502">
        <v>5</v>
      </c>
    </row>
    <row r="327" ht="22" customHeight="1" spans="1:2">
      <c r="A327" s="503" t="s">
        <v>371</v>
      </c>
      <c r="B327" s="502">
        <v>5</v>
      </c>
    </row>
    <row r="328" ht="22" customHeight="1" spans="1:2">
      <c r="A328" s="501" t="s">
        <v>372</v>
      </c>
      <c r="B328" s="502">
        <v>1289</v>
      </c>
    </row>
    <row r="329" ht="22" customHeight="1" spans="1:2">
      <c r="A329" s="503" t="s">
        <v>373</v>
      </c>
      <c r="B329" s="502">
        <v>1289</v>
      </c>
    </row>
    <row r="330" ht="22" customHeight="1" spans="1:2">
      <c r="A330" s="501" t="s">
        <v>374</v>
      </c>
      <c r="B330" s="502">
        <v>6971</v>
      </c>
    </row>
    <row r="331" ht="22" customHeight="1" spans="1:2">
      <c r="A331" s="501" t="s">
        <v>375</v>
      </c>
      <c r="B331" s="502">
        <v>1413</v>
      </c>
    </row>
    <row r="332" ht="22" customHeight="1" spans="1:2">
      <c r="A332" s="503" t="s">
        <v>122</v>
      </c>
      <c r="B332" s="502">
        <v>903</v>
      </c>
    </row>
    <row r="333" ht="22" customHeight="1" spans="1:2">
      <c r="A333" s="503" t="s">
        <v>123</v>
      </c>
      <c r="B333" s="502">
        <v>40</v>
      </c>
    </row>
    <row r="334" ht="22" customHeight="1" spans="1:2">
      <c r="A334" s="503" t="s">
        <v>376</v>
      </c>
      <c r="B334" s="502">
        <v>86</v>
      </c>
    </row>
    <row r="335" ht="22" customHeight="1" spans="1:2">
      <c r="A335" s="503" t="s">
        <v>377</v>
      </c>
      <c r="B335" s="502">
        <v>10</v>
      </c>
    </row>
    <row r="336" ht="22" customHeight="1" spans="1:2">
      <c r="A336" s="503" t="s">
        <v>378</v>
      </c>
      <c r="B336" s="502">
        <v>374</v>
      </c>
    </row>
    <row r="337" ht="22" customHeight="1" spans="1:2">
      <c r="A337" s="501" t="s">
        <v>379</v>
      </c>
      <c r="B337" s="502">
        <v>810</v>
      </c>
    </row>
    <row r="338" ht="22" customHeight="1" spans="1:2">
      <c r="A338" s="503" t="s">
        <v>380</v>
      </c>
      <c r="B338" s="502">
        <v>18</v>
      </c>
    </row>
    <row r="339" ht="22" customHeight="1" spans="1:2">
      <c r="A339" s="503" t="s">
        <v>381</v>
      </c>
      <c r="B339" s="502">
        <v>792</v>
      </c>
    </row>
    <row r="340" ht="22" customHeight="1" spans="1:2">
      <c r="A340" s="501" t="s">
        <v>382</v>
      </c>
      <c r="B340" s="502">
        <v>3759</v>
      </c>
    </row>
    <row r="341" ht="22" customHeight="1" spans="1:2">
      <c r="A341" s="503" t="s">
        <v>383</v>
      </c>
      <c r="B341" s="502">
        <v>298</v>
      </c>
    </row>
    <row r="342" ht="22" customHeight="1" spans="1:2">
      <c r="A342" s="503" t="s">
        <v>384</v>
      </c>
      <c r="B342" s="502">
        <v>996</v>
      </c>
    </row>
    <row r="343" ht="22" customHeight="1" spans="1:2">
      <c r="A343" s="503" t="s">
        <v>385</v>
      </c>
      <c r="B343" s="502">
        <v>1870</v>
      </c>
    </row>
    <row r="344" ht="22" customHeight="1" spans="1:2">
      <c r="A344" s="503" t="s">
        <v>386</v>
      </c>
      <c r="B344" s="502">
        <v>43</v>
      </c>
    </row>
    <row r="345" ht="22" customHeight="1" spans="1:2">
      <c r="A345" s="503" t="s">
        <v>387</v>
      </c>
      <c r="B345" s="502">
        <v>552</v>
      </c>
    </row>
    <row r="346" ht="22" customHeight="1" spans="1:2">
      <c r="A346" s="501" t="s">
        <v>388</v>
      </c>
      <c r="B346" s="502">
        <v>4</v>
      </c>
    </row>
    <row r="347" ht="22" customHeight="1" spans="1:2">
      <c r="A347" s="503" t="s">
        <v>389</v>
      </c>
      <c r="B347" s="502">
        <v>4</v>
      </c>
    </row>
    <row r="348" ht="22" customHeight="1" spans="1:2">
      <c r="A348" s="501" t="s">
        <v>390</v>
      </c>
      <c r="B348" s="502">
        <v>12</v>
      </c>
    </row>
    <row r="349" ht="22" customHeight="1" spans="1:2">
      <c r="A349" s="503" t="s">
        <v>391</v>
      </c>
      <c r="B349" s="502">
        <v>12</v>
      </c>
    </row>
    <row r="350" ht="22" customHeight="1" spans="1:2">
      <c r="A350" s="501" t="s">
        <v>392</v>
      </c>
      <c r="B350" s="502">
        <v>7</v>
      </c>
    </row>
    <row r="351" ht="22" customHeight="1" spans="1:2">
      <c r="A351" s="503" t="s">
        <v>393</v>
      </c>
      <c r="B351" s="502">
        <v>7</v>
      </c>
    </row>
    <row r="352" ht="22" customHeight="1" spans="1:2">
      <c r="A352" s="501" t="s">
        <v>394</v>
      </c>
      <c r="B352" s="502">
        <v>966</v>
      </c>
    </row>
    <row r="353" ht="22" customHeight="1" spans="1:2">
      <c r="A353" s="503" t="s">
        <v>395</v>
      </c>
      <c r="B353" s="502">
        <v>27</v>
      </c>
    </row>
    <row r="354" ht="22" customHeight="1" spans="1:2">
      <c r="A354" s="503" t="s">
        <v>396</v>
      </c>
      <c r="B354" s="502">
        <v>939</v>
      </c>
    </row>
    <row r="355" ht="22" customHeight="1" spans="1:2">
      <c r="A355" s="501" t="s">
        <v>397</v>
      </c>
      <c r="B355" s="502">
        <v>145121</v>
      </c>
    </row>
    <row r="356" ht="22" customHeight="1" spans="1:2">
      <c r="A356" s="501" t="s">
        <v>398</v>
      </c>
      <c r="B356" s="502">
        <v>35724</v>
      </c>
    </row>
    <row r="357" ht="22" customHeight="1" spans="1:2">
      <c r="A357" s="503" t="s">
        <v>122</v>
      </c>
      <c r="B357" s="502">
        <v>3595</v>
      </c>
    </row>
    <row r="358" ht="22" customHeight="1" spans="1:2">
      <c r="A358" s="503" t="s">
        <v>123</v>
      </c>
      <c r="B358" s="502">
        <v>4064</v>
      </c>
    </row>
    <row r="359" ht="22" customHeight="1" spans="1:2">
      <c r="A359" s="503" t="s">
        <v>399</v>
      </c>
      <c r="B359" s="502">
        <v>3658</v>
      </c>
    </row>
    <row r="360" ht="22" customHeight="1" spans="1:2">
      <c r="A360" s="503" t="s">
        <v>400</v>
      </c>
      <c r="B360" s="502">
        <v>337</v>
      </c>
    </row>
    <row r="361" ht="22" customHeight="1" spans="1:2">
      <c r="A361" s="503" t="s">
        <v>401</v>
      </c>
      <c r="B361" s="502">
        <v>1915</v>
      </c>
    </row>
    <row r="362" ht="22" customHeight="1" spans="1:2">
      <c r="A362" s="503" t="s">
        <v>402</v>
      </c>
      <c r="B362" s="502">
        <v>22155</v>
      </c>
    </row>
    <row r="363" ht="22" customHeight="1" spans="1:2">
      <c r="A363" s="501" t="s">
        <v>403</v>
      </c>
      <c r="B363" s="502">
        <v>87483</v>
      </c>
    </row>
    <row r="364" ht="22" customHeight="1" spans="1:2">
      <c r="A364" s="503" t="s">
        <v>404</v>
      </c>
      <c r="B364" s="502">
        <v>2418</v>
      </c>
    </row>
    <row r="365" ht="22" customHeight="1" spans="1:2">
      <c r="A365" s="503" t="s">
        <v>405</v>
      </c>
      <c r="B365" s="502">
        <v>85065</v>
      </c>
    </row>
    <row r="366" ht="22" customHeight="1" spans="1:2">
      <c r="A366" s="501" t="s">
        <v>406</v>
      </c>
      <c r="B366" s="502">
        <v>19998</v>
      </c>
    </row>
    <row r="367" ht="22" customHeight="1" spans="1:2">
      <c r="A367" s="503" t="s">
        <v>407</v>
      </c>
      <c r="B367" s="502">
        <v>19998</v>
      </c>
    </row>
    <row r="368" ht="22" customHeight="1" spans="1:2">
      <c r="A368" s="501" t="s">
        <v>408</v>
      </c>
      <c r="B368" s="502">
        <v>1060</v>
      </c>
    </row>
    <row r="369" ht="22" customHeight="1" spans="1:2">
      <c r="A369" s="503" t="s">
        <v>409</v>
      </c>
      <c r="B369" s="502">
        <v>1060</v>
      </c>
    </row>
    <row r="370" ht="22" customHeight="1" spans="1:2">
      <c r="A370" s="501" t="s">
        <v>410</v>
      </c>
      <c r="B370" s="502">
        <v>856</v>
      </c>
    </row>
    <row r="371" ht="22" customHeight="1" spans="1:2">
      <c r="A371" s="503" t="s">
        <v>411</v>
      </c>
      <c r="B371" s="502">
        <v>856</v>
      </c>
    </row>
    <row r="372" ht="22" customHeight="1" spans="1:2">
      <c r="A372" s="501" t="s">
        <v>412</v>
      </c>
      <c r="B372" s="502">
        <v>5350</v>
      </c>
    </row>
    <row r="373" ht="22" customHeight="1" spans="1:2">
      <c r="A373" s="501" t="s">
        <v>413</v>
      </c>
      <c r="B373" s="502">
        <v>2564</v>
      </c>
    </row>
    <row r="374" ht="22" customHeight="1" spans="1:2">
      <c r="A374" s="503" t="s">
        <v>122</v>
      </c>
      <c r="B374" s="502">
        <v>924</v>
      </c>
    </row>
    <row r="375" ht="22" customHeight="1" spans="1:2">
      <c r="A375" s="503" t="s">
        <v>129</v>
      </c>
      <c r="B375" s="502">
        <v>432</v>
      </c>
    </row>
    <row r="376" ht="22" customHeight="1" spans="1:2">
      <c r="A376" s="503" t="s">
        <v>414</v>
      </c>
      <c r="B376" s="502">
        <v>141</v>
      </c>
    </row>
    <row r="377" ht="22" customHeight="1" spans="1:2">
      <c r="A377" s="503" t="s">
        <v>415</v>
      </c>
      <c r="B377" s="502">
        <v>386</v>
      </c>
    </row>
    <row r="378" ht="22" customHeight="1" spans="1:2">
      <c r="A378" s="503" t="s">
        <v>416</v>
      </c>
      <c r="B378" s="502">
        <v>305</v>
      </c>
    </row>
    <row r="379" ht="22" customHeight="1" spans="1:2">
      <c r="A379" s="503" t="s">
        <v>417</v>
      </c>
      <c r="B379" s="502">
        <v>36</v>
      </c>
    </row>
    <row r="380" ht="22" customHeight="1" spans="1:2">
      <c r="A380" s="503" t="s">
        <v>418</v>
      </c>
      <c r="B380" s="502">
        <v>10</v>
      </c>
    </row>
    <row r="381" ht="22" customHeight="1" spans="1:2">
      <c r="A381" s="503" t="s">
        <v>419</v>
      </c>
      <c r="B381" s="502">
        <v>102</v>
      </c>
    </row>
    <row r="382" ht="22" customHeight="1" spans="1:2">
      <c r="A382" s="503" t="s">
        <v>420</v>
      </c>
      <c r="B382" s="502">
        <v>22</v>
      </c>
    </row>
    <row r="383" ht="22" customHeight="1" spans="1:2">
      <c r="A383" s="503" t="s">
        <v>421</v>
      </c>
      <c r="B383" s="502">
        <v>94</v>
      </c>
    </row>
    <row r="384" ht="22" customHeight="1" spans="1:2">
      <c r="A384" s="503" t="s">
        <v>422</v>
      </c>
      <c r="B384" s="502">
        <v>15</v>
      </c>
    </row>
    <row r="385" ht="22" customHeight="1" spans="1:2">
      <c r="A385" s="503" t="s">
        <v>423</v>
      </c>
      <c r="B385" s="502">
        <v>97</v>
      </c>
    </row>
    <row r="386" ht="22" customHeight="1" spans="1:2">
      <c r="A386" s="501" t="s">
        <v>424</v>
      </c>
      <c r="B386" s="502">
        <v>1989</v>
      </c>
    </row>
    <row r="387" ht="22" customHeight="1" spans="1:2">
      <c r="A387" s="503" t="s">
        <v>425</v>
      </c>
      <c r="B387" s="502">
        <v>570</v>
      </c>
    </row>
    <row r="388" ht="22" customHeight="1" spans="1:2">
      <c r="A388" s="503" t="s">
        <v>426</v>
      </c>
      <c r="B388" s="502">
        <v>229</v>
      </c>
    </row>
    <row r="389" ht="22" customHeight="1" spans="1:2">
      <c r="A389" s="503" t="s">
        <v>427</v>
      </c>
      <c r="B389" s="502">
        <v>4</v>
      </c>
    </row>
    <row r="390" ht="22" customHeight="1" spans="1:2">
      <c r="A390" s="503" t="s">
        <v>428</v>
      </c>
      <c r="B390" s="502">
        <v>46</v>
      </c>
    </row>
    <row r="391" ht="22" customHeight="1" spans="1:2">
      <c r="A391" s="503" t="s">
        <v>429</v>
      </c>
      <c r="B391" s="502">
        <v>1140</v>
      </c>
    </row>
    <row r="392" ht="22" customHeight="1" spans="1:2">
      <c r="A392" s="501" t="s">
        <v>430</v>
      </c>
      <c r="B392" s="502">
        <v>556</v>
      </c>
    </row>
    <row r="393" ht="22" customHeight="1" spans="1:2">
      <c r="A393" s="503" t="s">
        <v>431</v>
      </c>
      <c r="B393" s="502">
        <v>12</v>
      </c>
    </row>
    <row r="394" ht="22" customHeight="1" spans="1:2">
      <c r="A394" s="503" t="s">
        <v>432</v>
      </c>
      <c r="B394" s="502">
        <v>117</v>
      </c>
    </row>
    <row r="395" ht="22" customHeight="1" spans="1:2">
      <c r="A395" s="503" t="s">
        <v>433</v>
      </c>
      <c r="B395" s="502">
        <v>112</v>
      </c>
    </row>
    <row r="396" ht="22" customHeight="1" spans="1:2">
      <c r="A396" s="503" t="s">
        <v>434</v>
      </c>
      <c r="B396" s="502">
        <v>315</v>
      </c>
    </row>
    <row r="397" ht="22" customHeight="1" spans="1:2">
      <c r="A397" s="501" t="s">
        <v>435</v>
      </c>
      <c r="B397" s="502">
        <v>30</v>
      </c>
    </row>
    <row r="398" ht="22" customHeight="1" spans="1:2">
      <c r="A398" s="503" t="s">
        <v>436</v>
      </c>
      <c r="B398" s="502">
        <v>30</v>
      </c>
    </row>
    <row r="399" ht="22" customHeight="1" spans="1:2">
      <c r="A399" s="501" t="s">
        <v>437</v>
      </c>
      <c r="B399" s="502">
        <v>50</v>
      </c>
    </row>
    <row r="400" ht="22" customHeight="1" spans="1:2">
      <c r="A400" s="503" t="s">
        <v>438</v>
      </c>
      <c r="B400" s="502">
        <v>50</v>
      </c>
    </row>
    <row r="401" ht="22" customHeight="1" spans="1:2">
      <c r="A401" s="501" t="s">
        <v>439</v>
      </c>
      <c r="B401" s="502">
        <v>161</v>
      </c>
    </row>
    <row r="402" ht="22" customHeight="1" spans="1:2">
      <c r="A402" s="503" t="s">
        <v>440</v>
      </c>
      <c r="B402" s="502">
        <v>161</v>
      </c>
    </row>
    <row r="403" ht="22" customHeight="1" spans="1:2">
      <c r="A403" s="501" t="s">
        <v>441</v>
      </c>
      <c r="B403" s="502">
        <v>4850</v>
      </c>
    </row>
    <row r="404" ht="22" customHeight="1" spans="1:2">
      <c r="A404" s="501" t="s">
        <v>442</v>
      </c>
      <c r="B404" s="502">
        <v>4364</v>
      </c>
    </row>
    <row r="405" ht="22" customHeight="1" spans="1:2">
      <c r="A405" s="503" t="s">
        <v>122</v>
      </c>
      <c r="B405" s="502">
        <v>694</v>
      </c>
    </row>
    <row r="406" ht="22" customHeight="1" spans="1:2">
      <c r="A406" s="503" t="s">
        <v>123</v>
      </c>
      <c r="B406" s="502">
        <v>88</v>
      </c>
    </row>
    <row r="407" ht="22" customHeight="1" spans="1:2">
      <c r="A407" s="503" t="s">
        <v>443</v>
      </c>
      <c r="B407" s="502">
        <v>1754</v>
      </c>
    </row>
    <row r="408" ht="22" customHeight="1" spans="1:2">
      <c r="A408" s="503" t="s">
        <v>444</v>
      </c>
      <c r="B408" s="502">
        <v>104</v>
      </c>
    </row>
    <row r="409" ht="22" customHeight="1" spans="1:2">
      <c r="A409" s="503" t="s">
        <v>445</v>
      </c>
      <c r="B409" s="502">
        <v>1259</v>
      </c>
    </row>
    <row r="410" ht="22" customHeight="1" spans="1:2">
      <c r="A410" s="503" t="s">
        <v>446</v>
      </c>
      <c r="B410" s="502">
        <v>241</v>
      </c>
    </row>
    <row r="411" ht="22" customHeight="1" spans="1:2">
      <c r="A411" s="503" t="s">
        <v>447</v>
      </c>
      <c r="B411" s="502">
        <v>186</v>
      </c>
    </row>
    <row r="412" ht="22" customHeight="1" spans="1:2">
      <c r="A412" s="503" t="s">
        <v>448</v>
      </c>
      <c r="B412" s="502">
        <v>10</v>
      </c>
    </row>
    <row r="413" ht="22" customHeight="1" spans="1:2">
      <c r="A413" s="503" t="s">
        <v>449</v>
      </c>
      <c r="B413" s="502">
        <v>28</v>
      </c>
    </row>
    <row r="414" ht="22" customHeight="1" spans="1:2">
      <c r="A414" s="501" t="s">
        <v>450</v>
      </c>
      <c r="B414" s="502">
        <v>2</v>
      </c>
    </row>
    <row r="415" ht="22" customHeight="1" spans="1:2">
      <c r="A415" s="503" t="s">
        <v>451</v>
      </c>
      <c r="B415" s="502">
        <v>2</v>
      </c>
    </row>
    <row r="416" ht="22" customHeight="1" spans="1:2">
      <c r="A416" s="501" t="s">
        <v>452</v>
      </c>
      <c r="B416" s="502">
        <v>484</v>
      </c>
    </row>
    <row r="417" ht="22" customHeight="1" spans="1:2">
      <c r="A417" s="503" t="s">
        <v>453</v>
      </c>
      <c r="B417" s="502">
        <v>484</v>
      </c>
    </row>
    <row r="418" ht="22" customHeight="1" spans="1:2">
      <c r="A418" s="501" t="s">
        <v>454</v>
      </c>
      <c r="B418" s="502">
        <v>49494</v>
      </c>
    </row>
    <row r="419" ht="22" customHeight="1" spans="1:2">
      <c r="A419" s="501" t="s">
        <v>455</v>
      </c>
      <c r="B419" s="502">
        <v>16103</v>
      </c>
    </row>
    <row r="420" ht="22" customHeight="1" spans="1:2">
      <c r="A420" s="503" t="s">
        <v>456</v>
      </c>
      <c r="B420" s="502">
        <v>16000</v>
      </c>
    </row>
    <row r="421" ht="22" customHeight="1" spans="1:2">
      <c r="A421" s="503" t="s">
        <v>457</v>
      </c>
      <c r="B421" s="502">
        <v>103</v>
      </c>
    </row>
    <row r="422" ht="22" customHeight="1" spans="1:2">
      <c r="A422" s="501" t="s">
        <v>458</v>
      </c>
      <c r="B422" s="502">
        <v>8586</v>
      </c>
    </row>
    <row r="423" ht="22" customHeight="1" spans="1:2">
      <c r="A423" s="503" t="s">
        <v>122</v>
      </c>
      <c r="B423" s="502">
        <v>486</v>
      </c>
    </row>
    <row r="424" ht="22" customHeight="1" spans="1:2">
      <c r="A424" s="503" t="s">
        <v>123</v>
      </c>
      <c r="B424" s="502">
        <v>362</v>
      </c>
    </row>
    <row r="425" ht="22" customHeight="1" spans="1:2">
      <c r="A425" s="503" t="s">
        <v>459</v>
      </c>
      <c r="B425" s="502">
        <v>5301</v>
      </c>
    </row>
    <row r="426" ht="22" customHeight="1" spans="1:2">
      <c r="A426" s="503" t="s">
        <v>129</v>
      </c>
      <c r="B426" s="502">
        <v>282</v>
      </c>
    </row>
    <row r="427" ht="22" customHeight="1" spans="1:2">
      <c r="A427" s="503" t="s">
        <v>460</v>
      </c>
      <c r="B427" s="502">
        <v>2155</v>
      </c>
    </row>
    <row r="428" ht="22" customHeight="1" spans="1:2">
      <c r="A428" s="501" t="s">
        <v>461</v>
      </c>
      <c r="B428" s="502">
        <v>18089</v>
      </c>
    </row>
    <row r="429" ht="22" customHeight="1" spans="1:2">
      <c r="A429" s="503" t="s">
        <v>122</v>
      </c>
      <c r="B429" s="502">
        <v>567</v>
      </c>
    </row>
    <row r="430" ht="22" customHeight="1" spans="1:2">
      <c r="A430" s="503" t="s">
        <v>123</v>
      </c>
      <c r="B430" s="502">
        <v>303</v>
      </c>
    </row>
    <row r="431" ht="22" customHeight="1" spans="1:2">
      <c r="A431" s="503" t="s">
        <v>462</v>
      </c>
      <c r="B431" s="502">
        <v>17219</v>
      </c>
    </row>
    <row r="432" ht="22" customHeight="1" spans="1:2">
      <c r="A432" s="501" t="s">
        <v>463</v>
      </c>
      <c r="B432" s="502">
        <v>6716</v>
      </c>
    </row>
    <row r="433" ht="22" customHeight="1" spans="1:2">
      <c r="A433" s="503" t="s">
        <v>464</v>
      </c>
      <c r="B433" s="502">
        <v>1277</v>
      </c>
    </row>
    <row r="434" ht="22" customHeight="1" spans="1:2">
      <c r="A434" s="503" t="s">
        <v>465</v>
      </c>
      <c r="B434" s="502">
        <v>5439</v>
      </c>
    </row>
    <row r="435" ht="22" customHeight="1" spans="1:2">
      <c r="A435" s="501" t="s">
        <v>466</v>
      </c>
      <c r="B435" s="502">
        <v>6678</v>
      </c>
    </row>
    <row r="436" ht="22" customHeight="1" spans="1:2">
      <c r="A436" s="501" t="s">
        <v>467</v>
      </c>
      <c r="B436" s="502">
        <v>5455</v>
      </c>
    </row>
    <row r="437" ht="22" customHeight="1" spans="1:2">
      <c r="A437" s="503" t="s">
        <v>122</v>
      </c>
      <c r="B437" s="502">
        <v>273</v>
      </c>
    </row>
    <row r="438" ht="22" customHeight="1" spans="1:2">
      <c r="A438" s="503" t="s">
        <v>123</v>
      </c>
      <c r="B438" s="502">
        <v>37</v>
      </c>
    </row>
    <row r="439" ht="22" customHeight="1" spans="1:2">
      <c r="A439" s="503" t="s">
        <v>468</v>
      </c>
      <c r="B439" s="502">
        <v>5145</v>
      </c>
    </row>
    <row r="440" ht="22" customHeight="1" spans="1:2">
      <c r="A440" s="501" t="s">
        <v>469</v>
      </c>
      <c r="B440" s="502">
        <v>851</v>
      </c>
    </row>
    <row r="441" ht="22" customHeight="1" spans="1:2">
      <c r="A441" s="503" t="s">
        <v>470</v>
      </c>
      <c r="B441" s="502">
        <v>851</v>
      </c>
    </row>
    <row r="442" ht="22" customHeight="1" spans="1:2">
      <c r="A442" s="501" t="s">
        <v>471</v>
      </c>
      <c r="B442" s="502">
        <v>372</v>
      </c>
    </row>
    <row r="443" ht="22" customHeight="1" spans="1:2">
      <c r="A443" s="503" t="s">
        <v>472</v>
      </c>
      <c r="B443" s="502">
        <v>372</v>
      </c>
    </row>
    <row r="444" ht="22" customHeight="1" spans="1:2">
      <c r="A444" s="501" t="s">
        <v>473</v>
      </c>
      <c r="B444" s="502">
        <v>24420</v>
      </c>
    </row>
    <row r="445" ht="22" customHeight="1" spans="1:2">
      <c r="A445" s="501" t="s">
        <v>474</v>
      </c>
      <c r="B445" s="502">
        <v>24420</v>
      </c>
    </row>
    <row r="446" ht="22" customHeight="1" spans="1:2">
      <c r="A446" s="503" t="s">
        <v>475</v>
      </c>
      <c r="B446" s="502">
        <v>24420</v>
      </c>
    </row>
    <row r="447" ht="22" customHeight="1" spans="1:2">
      <c r="A447" s="501" t="s">
        <v>476</v>
      </c>
      <c r="B447" s="502">
        <v>6713</v>
      </c>
    </row>
    <row r="448" ht="22" customHeight="1" spans="1:2">
      <c r="A448" s="501" t="s">
        <v>477</v>
      </c>
      <c r="B448" s="502">
        <v>6713</v>
      </c>
    </row>
    <row r="449" ht="22" customHeight="1" spans="1:2">
      <c r="A449" s="503" t="s">
        <v>478</v>
      </c>
      <c r="B449" s="502">
        <v>252</v>
      </c>
    </row>
    <row r="450" ht="22" customHeight="1" spans="1:2">
      <c r="A450" s="503" t="s">
        <v>129</v>
      </c>
      <c r="B450" s="502">
        <v>816</v>
      </c>
    </row>
    <row r="451" ht="22" customHeight="1" spans="1:2">
      <c r="A451" s="503" t="s">
        <v>479</v>
      </c>
      <c r="B451" s="502">
        <v>5645</v>
      </c>
    </row>
    <row r="452" ht="22" customHeight="1" spans="1:2">
      <c r="A452" s="501" t="s">
        <v>480</v>
      </c>
      <c r="B452" s="502">
        <v>25968</v>
      </c>
    </row>
    <row r="453" ht="22" customHeight="1" spans="1:2">
      <c r="A453" s="501" t="s">
        <v>481</v>
      </c>
      <c r="B453" s="502">
        <v>10747</v>
      </c>
    </row>
    <row r="454" ht="22" customHeight="1" spans="1:2">
      <c r="A454" s="503" t="s">
        <v>482</v>
      </c>
      <c r="B454" s="502">
        <v>40</v>
      </c>
    </row>
    <row r="455" ht="22" customHeight="1" spans="1:2">
      <c r="A455" s="503" t="s">
        <v>483</v>
      </c>
      <c r="B455" s="502">
        <v>1476</v>
      </c>
    </row>
    <row r="456" ht="22" customHeight="1" spans="1:2">
      <c r="A456" s="503" t="s">
        <v>484</v>
      </c>
      <c r="B456" s="502">
        <v>17</v>
      </c>
    </row>
    <row r="457" ht="22" customHeight="1" spans="1:2">
      <c r="A457" s="503" t="s">
        <v>485</v>
      </c>
      <c r="B457" s="502">
        <v>9214</v>
      </c>
    </row>
    <row r="458" ht="22" customHeight="1" spans="1:2">
      <c r="A458" s="501" t="s">
        <v>486</v>
      </c>
      <c r="B458" s="502">
        <v>15187</v>
      </c>
    </row>
    <row r="459" ht="22" customHeight="1" spans="1:2">
      <c r="A459" s="503" t="s">
        <v>487</v>
      </c>
      <c r="B459" s="502">
        <v>13428</v>
      </c>
    </row>
    <row r="460" ht="22" customHeight="1" spans="1:2">
      <c r="A460" s="503" t="s">
        <v>488</v>
      </c>
      <c r="B460" s="502">
        <v>1759</v>
      </c>
    </row>
    <row r="461" ht="22" customHeight="1" spans="1:2">
      <c r="A461" s="501" t="s">
        <v>489</v>
      </c>
      <c r="B461" s="502">
        <v>34</v>
      </c>
    </row>
    <row r="462" ht="22" customHeight="1" spans="1:2">
      <c r="A462" s="503" t="s">
        <v>490</v>
      </c>
      <c r="B462" s="502">
        <v>34</v>
      </c>
    </row>
    <row r="463" ht="22" customHeight="1" spans="1:2">
      <c r="A463" s="501" t="s">
        <v>491</v>
      </c>
      <c r="B463" s="502">
        <v>2</v>
      </c>
    </row>
    <row r="464" ht="22" customHeight="1" spans="1:2">
      <c r="A464" s="501" t="s">
        <v>492</v>
      </c>
      <c r="B464" s="502">
        <v>2</v>
      </c>
    </row>
    <row r="465" ht="22" customHeight="1" spans="1:2">
      <c r="A465" s="503" t="s">
        <v>493</v>
      </c>
      <c r="B465" s="502">
        <v>2</v>
      </c>
    </row>
    <row r="466" ht="22" customHeight="1" spans="1:2">
      <c r="A466" s="501" t="s">
        <v>494</v>
      </c>
      <c r="B466" s="502">
        <v>8987</v>
      </c>
    </row>
    <row r="467" ht="22" customHeight="1" spans="1:2">
      <c r="A467" s="501" t="s">
        <v>495</v>
      </c>
      <c r="B467" s="502">
        <v>2027</v>
      </c>
    </row>
    <row r="468" ht="22" customHeight="1" spans="1:2">
      <c r="A468" s="503" t="s">
        <v>122</v>
      </c>
      <c r="B468" s="502">
        <v>815</v>
      </c>
    </row>
    <row r="469" ht="22" customHeight="1" spans="1:2">
      <c r="A469" s="503" t="s">
        <v>123</v>
      </c>
      <c r="B469" s="502">
        <v>644</v>
      </c>
    </row>
    <row r="470" ht="22" customHeight="1" spans="1:2">
      <c r="A470" s="503" t="s">
        <v>496</v>
      </c>
      <c r="B470" s="502">
        <v>28</v>
      </c>
    </row>
    <row r="471" ht="22" customHeight="1" spans="1:2">
      <c r="A471" s="503" t="s">
        <v>497</v>
      </c>
      <c r="B471" s="502">
        <v>304</v>
      </c>
    </row>
    <row r="472" ht="22" customHeight="1" spans="1:2">
      <c r="A472" s="503" t="s">
        <v>498</v>
      </c>
      <c r="B472" s="502">
        <v>80</v>
      </c>
    </row>
    <row r="473" ht="22" customHeight="1" spans="1:2">
      <c r="A473" s="503" t="s">
        <v>129</v>
      </c>
      <c r="B473" s="502">
        <v>87</v>
      </c>
    </row>
    <row r="474" ht="22" customHeight="1" spans="1:2">
      <c r="A474" s="503" t="s">
        <v>499</v>
      </c>
      <c r="B474" s="502">
        <v>69</v>
      </c>
    </row>
    <row r="475" ht="22" customHeight="1" spans="1:2">
      <c r="A475" s="501" t="s">
        <v>500</v>
      </c>
      <c r="B475" s="502">
        <v>6911</v>
      </c>
    </row>
    <row r="476" ht="22" customHeight="1" spans="1:2">
      <c r="A476" s="503" t="s">
        <v>501</v>
      </c>
      <c r="B476" s="502">
        <v>6911</v>
      </c>
    </row>
    <row r="477" ht="22" customHeight="1" spans="1:2">
      <c r="A477" s="501" t="s">
        <v>502</v>
      </c>
      <c r="B477" s="502">
        <v>49</v>
      </c>
    </row>
    <row r="478" ht="22" customHeight="1" spans="1:2">
      <c r="A478" s="503" t="s">
        <v>503</v>
      </c>
      <c r="B478" s="502">
        <v>46</v>
      </c>
    </row>
    <row r="479" ht="22" customHeight="1" spans="1:2">
      <c r="A479" s="503" t="s">
        <v>504</v>
      </c>
      <c r="B479" s="502">
        <v>3</v>
      </c>
    </row>
    <row r="480" ht="22" customHeight="1" spans="1:2">
      <c r="A480" s="501" t="s">
        <v>505</v>
      </c>
      <c r="B480" s="502">
        <v>33895</v>
      </c>
    </row>
    <row r="481" ht="22" customHeight="1" spans="1:2">
      <c r="A481" s="501" t="s">
        <v>506</v>
      </c>
      <c r="B481" s="502">
        <v>33895</v>
      </c>
    </row>
    <row r="482" ht="22" customHeight="1" spans="1:2">
      <c r="A482" s="503" t="s">
        <v>507</v>
      </c>
      <c r="B482" s="502">
        <v>33895</v>
      </c>
    </row>
    <row r="483" ht="22" customHeight="1" spans="1:2">
      <c r="A483" s="501" t="s">
        <v>508</v>
      </c>
      <c r="B483" s="502">
        <v>23</v>
      </c>
    </row>
    <row r="484" ht="22" customHeight="1" spans="1:2">
      <c r="A484" s="504" t="s">
        <v>509</v>
      </c>
      <c r="B484" s="505">
        <v>23</v>
      </c>
    </row>
  </sheetData>
  <mergeCells count="3">
    <mergeCell ref="A1:B1"/>
    <mergeCell ref="A2:B2"/>
    <mergeCell ref="A3:B3"/>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8"/>
  <sheetViews>
    <sheetView workbookViewId="0">
      <selection activeCell="F11" sqref="F11"/>
    </sheetView>
  </sheetViews>
  <sheetFormatPr defaultColWidth="9" defaultRowHeight="13.5" outlineLevelCol="4"/>
  <cols>
    <col min="1" max="1" width="9.875" style="123" customWidth="1"/>
    <col min="2" max="2" width="26.75" style="123" customWidth="1"/>
    <col min="3" max="3" width="22.875" style="123" customWidth="1"/>
    <col min="4" max="4" width="23.875" style="123" customWidth="1"/>
    <col min="5" max="16384" width="9" style="123"/>
  </cols>
  <sheetData>
    <row r="1" ht="18" spans="1:4">
      <c r="A1" s="140" t="s">
        <v>510</v>
      </c>
      <c r="B1" s="140"/>
      <c r="C1" s="140"/>
      <c r="D1" s="140"/>
    </row>
    <row r="2" ht="25.5" customHeight="1" spans="1:4">
      <c r="A2" s="141" t="s">
        <v>511</v>
      </c>
      <c r="B2" s="141"/>
      <c r="C2" s="141"/>
      <c r="D2" s="141"/>
    </row>
    <row r="3" ht="20.25" customHeight="1" spans="1:4">
      <c r="A3" s="113" t="s">
        <v>512</v>
      </c>
      <c r="B3" s="113"/>
      <c r="C3" s="113"/>
      <c r="D3" s="113"/>
    </row>
    <row r="4" ht="14.25" customHeight="1" spans="1:4">
      <c r="A4" s="189"/>
      <c r="B4" s="189"/>
      <c r="C4" s="189"/>
      <c r="D4" s="379" t="s">
        <v>38</v>
      </c>
    </row>
    <row r="5" ht="21.75" customHeight="1" spans="1:4">
      <c r="A5" s="191" t="s">
        <v>513</v>
      </c>
      <c r="B5" s="481"/>
      <c r="C5" s="482" t="s">
        <v>514</v>
      </c>
      <c r="D5" s="470" t="s">
        <v>515</v>
      </c>
    </row>
    <row r="6" s="124" customFormat="1" ht="27" customHeight="1" spans="1:5">
      <c r="A6" s="483" t="s">
        <v>516</v>
      </c>
      <c r="B6" s="484"/>
      <c r="C6" s="485">
        <f>SUM(C7:C18)</f>
        <v>71741</v>
      </c>
      <c r="D6" s="486">
        <f>SUM(D7:D18)</f>
        <v>23417</v>
      </c>
      <c r="E6" s="215"/>
    </row>
    <row r="7" ht="27" customHeight="1" spans="1:5">
      <c r="A7" s="487" t="s">
        <v>517</v>
      </c>
      <c r="B7" s="488"/>
      <c r="C7" s="488">
        <v>9331</v>
      </c>
      <c r="D7" s="489">
        <v>2557</v>
      </c>
      <c r="E7" s="205"/>
    </row>
    <row r="8" ht="27" customHeight="1" spans="1:5">
      <c r="A8" s="487" t="s">
        <v>518</v>
      </c>
      <c r="B8" s="488"/>
      <c r="C8" s="488">
        <v>6191</v>
      </c>
      <c r="D8" s="489">
        <v>1689</v>
      </c>
      <c r="E8" s="205"/>
    </row>
    <row r="9" ht="27" customHeight="1" spans="1:5">
      <c r="A9" s="487" t="s">
        <v>519</v>
      </c>
      <c r="B9" s="488"/>
      <c r="C9" s="488">
        <v>11241</v>
      </c>
      <c r="D9" s="489">
        <v>5275</v>
      </c>
      <c r="E9" s="205"/>
    </row>
    <row r="10" ht="27" customHeight="1" spans="1:5">
      <c r="A10" s="487" t="s">
        <v>520</v>
      </c>
      <c r="B10" s="488"/>
      <c r="C10" s="488">
        <v>6330</v>
      </c>
      <c r="D10" s="489">
        <v>2526</v>
      </c>
      <c r="E10" s="205"/>
    </row>
    <row r="11" ht="27" customHeight="1" spans="1:5">
      <c r="A11" s="487" t="s">
        <v>521</v>
      </c>
      <c r="B11" s="488"/>
      <c r="C11" s="488">
        <v>6828</v>
      </c>
      <c r="D11" s="489">
        <v>2631</v>
      </c>
      <c r="E11" s="205"/>
    </row>
    <row r="12" ht="27" customHeight="1" spans="1:5">
      <c r="A12" s="487" t="s">
        <v>522</v>
      </c>
      <c r="B12" s="488"/>
      <c r="C12" s="488">
        <v>3607</v>
      </c>
      <c r="D12" s="489">
        <v>219</v>
      </c>
      <c r="E12" s="205"/>
    </row>
    <row r="13" ht="27" customHeight="1" spans="1:5">
      <c r="A13" s="487" t="s">
        <v>523</v>
      </c>
      <c r="B13" s="488"/>
      <c r="C13" s="488">
        <v>6176</v>
      </c>
      <c r="D13" s="489">
        <v>953</v>
      </c>
      <c r="E13" s="205"/>
    </row>
    <row r="14" ht="27" customHeight="1" spans="1:5">
      <c r="A14" s="487" t="s">
        <v>524</v>
      </c>
      <c r="B14" s="488"/>
      <c r="C14" s="488">
        <v>5327</v>
      </c>
      <c r="D14" s="489">
        <v>3375</v>
      </c>
      <c r="E14" s="205"/>
    </row>
    <row r="15" ht="27" customHeight="1" spans="1:5">
      <c r="A15" s="487" t="s">
        <v>525</v>
      </c>
      <c r="B15" s="488"/>
      <c r="C15" s="488">
        <v>3677</v>
      </c>
      <c r="D15" s="489">
        <v>279</v>
      </c>
      <c r="E15" s="205"/>
    </row>
    <row r="16" ht="27" customHeight="1" spans="1:5">
      <c r="A16" s="487" t="s">
        <v>526</v>
      </c>
      <c r="B16" s="488"/>
      <c r="C16" s="488">
        <v>5384</v>
      </c>
      <c r="D16" s="489">
        <v>1843</v>
      </c>
      <c r="E16" s="205"/>
    </row>
    <row r="17" ht="27" customHeight="1" spans="1:5">
      <c r="A17" s="487" t="s">
        <v>527</v>
      </c>
      <c r="B17" s="488"/>
      <c r="C17" s="488">
        <v>3928</v>
      </c>
      <c r="D17" s="489">
        <v>1527</v>
      </c>
      <c r="E17" s="205"/>
    </row>
    <row r="18" ht="27" customHeight="1" spans="1:5">
      <c r="A18" s="490" t="s">
        <v>528</v>
      </c>
      <c r="B18" s="491"/>
      <c r="C18" s="491">
        <v>3721</v>
      </c>
      <c r="D18" s="492">
        <v>543</v>
      </c>
      <c r="E18" s="205"/>
    </row>
  </sheetData>
  <mergeCells count="5">
    <mergeCell ref="A1:D1"/>
    <mergeCell ref="A2:D2"/>
    <mergeCell ref="A3:D3"/>
    <mergeCell ref="A5:B5"/>
    <mergeCell ref="A6:B6"/>
  </mergeCells>
  <printOptions horizontalCentered="1"/>
  <pageMargins left="0.313888888888889" right="0.313888888888889" top="0.393055555555556" bottom="0.196527777777778" header="0.313888888888889" footer="0.313888888888889"/>
  <pageSetup paperSize="9" fitToHeight="0"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16"/>
  <sheetViews>
    <sheetView showZeros="0" topLeftCell="A22" workbookViewId="0">
      <selection activeCell="B33" sqref="B33"/>
    </sheetView>
  </sheetViews>
  <sheetFormatPr defaultColWidth="10" defaultRowHeight="13.5" outlineLevelCol="2"/>
  <cols>
    <col min="1" max="1" width="56.6666666666667" style="467" customWidth="1"/>
    <col min="2" max="2" width="20.1083333333333" style="466" customWidth="1"/>
    <col min="3" max="16384" width="10" style="466"/>
  </cols>
  <sheetData>
    <row r="1" s="466" customFormat="1" ht="18" spans="1:2">
      <c r="A1" s="444" t="s">
        <v>529</v>
      </c>
      <c r="B1" s="444"/>
    </row>
    <row r="2" s="466" customFormat="1" ht="24" spans="1:2">
      <c r="A2" s="445" t="s">
        <v>511</v>
      </c>
      <c r="B2" s="445"/>
    </row>
    <row r="3" s="466" customFormat="1" spans="1:2">
      <c r="A3" s="446" t="s">
        <v>530</v>
      </c>
      <c r="B3" s="446"/>
    </row>
    <row r="4" s="466" customFormat="1" ht="15" customHeight="1" spans="1:2">
      <c r="A4" s="468"/>
      <c r="B4" s="469" t="s">
        <v>38</v>
      </c>
    </row>
    <row r="5" s="466" customFormat="1" ht="24" customHeight="1" spans="1:3">
      <c r="A5" s="191" t="s">
        <v>531</v>
      </c>
      <c r="B5" s="470" t="s">
        <v>43</v>
      </c>
      <c r="C5" s="471"/>
    </row>
    <row r="6" s="466" customFormat="1" ht="24" customHeight="1" spans="1:3">
      <c r="A6" s="472" t="s">
        <v>516</v>
      </c>
      <c r="B6" s="473">
        <f>SUM(B7:B25)</f>
        <v>95158</v>
      </c>
      <c r="C6" s="471"/>
    </row>
    <row r="7" s="466" customFormat="1" ht="25" customHeight="1" spans="1:3">
      <c r="A7" s="474" t="s">
        <v>532</v>
      </c>
      <c r="B7" s="475">
        <v>2603</v>
      </c>
      <c r="C7" s="471"/>
    </row>
    <row r="8" s="466" customFormat="1" ht="25" customHeight="1" spans="1:3">
      <c r="A8" s="474" t="s">
        <v>533</v>
      </c>
      <c r="B8" s="475">
        <v>22989</v>
      </c>
      <c r="C8" s="471"/>
    </row>
    <row r="9" s="466" customFormat="1" ht="25" customHeight="1" spans="1:3">
      <c r="A9" s="474" t="s">
        <v>534</v>
      </c>
      <c r="B9" s="475">
        <v>18244</v>
      </c>
      <c r="C9" s="471"/>
    </row>
    <row r="10" s="466" customFormat="1" ht="25" customHeight="1" spans="1:3">
      <c r="A10" s="474" t="s">
        <v>535</v>
      </c>
      <c r="B10" s="476">
        <v>13859</v>
      </c>
      <c r="C10" s="471"/>
    </row>
    <row r="11" s="466" customFormat="1" ht="25" customHeight="1" spans="1:3">
      <c r="A11" s="474" t="s">
        <v>536</v>
      </c>
      <c r="B11" s="475">
        <v>14046</v>
      </c>
      <c r="C11" s="471"/>
    </row>
    <row r="12" s="466" customFormat="1" ht="25" customHeight="1" spans="1:3">
      <c r="A12" s="477" t="s">
        <v>537</v>
      </c>
      <c r="B12" s="478">
        <v>4698</v>
      </c>
      <c r="C12" s="471"/>
    </row>
    <row r="13" s="466" customFormat="1" ht="25" customHeight="1" spans="1:3">
      <c r="A13" s="477" t="s">
        <v>538</v>
      </c>
      <c r="B13" s="478">
        <v>782</v>
      </c>
      <c r="C13" s="471"/>
    </row>
    <row r="14" s="466" customFormat="1" ht="25" customHeight="1" spans="1:3">
      <c r="A14" s="477" t="s">
        <v>539</v>
      </c>
      <c r="B14" s="478">
        <v>8707</v>
      </c>
      <c r="C14" s="471"/>
    </row>
    <row r="15" s="466" customFormat="1" ht="25" customHeight="1" spans="1:3">
      <c r="A15" s="477" t="s">
        <v>540</v>
      </c>
      <c r="B15" s="478">
        <v>5174</v>
      </c>
      <c r="C15" s="471"/>
    </row>
    <row r="16" s="466" customFormat="1" ht="25" customHeight="1" spans="1:3">
      <c r="A16" s="477" t="s">
        <v>541</v>
      </c>
      <c r="B16" s="478">
        <v>252</v>
      </c>
      <c r="C16" s="471"/>
    </row>
    <row r="17" s="466" customFormat="1" ht="25" customHeight="1" spans="1:3">
      <c r="A17" s="477" t="s">
        <v>542</v>
      </c>
      <c r="B17" s="478">
        <v>742</v>
      </c>
      <c r="C17" s="471"/>
    </row>
    <row r="18" s="466" customFormat="1" ht="25" customHeight="1" spans="1:3">
      <c r="A18" s="477" t="s">
        <v>543</v>
      </c>
      <c r="B18" s="478">
        <v>188</v>
      </c>
      <c r="C18" s="471"/>
    </row>
    <row r="19" s="466" customFormat="1" ht="25" customHeight="1" spans="1:3">
      <c r="A19" s="477" t="s">
        <v>544</v>
      </c>
      <c r="B19" s="478">
        <v>621</v>
      </c>
      <c r="C19" s="471"/>
    </row>
    <row r="20" s="466" customFormat="1" ht="25" customHeight="1" spans="1:3">
      <c r="A20" s="477" t="s">
        <v>545</v>
      </c>
      <c r="B20" s="478">
        <v>132</v>
      </c>
      <c r="C20" s="471"/>
    </row>
    <row r="21" s="466" customFormat="1" ht="25" customHeight="1" spans="1:3">
      <c r="A21" s="477" t="s">
        <v>546</v>
      </c>
      <c r="B21" s="478">
        <v>302</v>
      </c>
      <c r="C21" s="471"/>
    </row>
    <row r="22" s="466" customFormat="1" ht="25" customHeight="1" spans="1:3">
      <c r="A22" s="477" t="s">
        <v>547</v>
      </c>
      <c r="B22" s="478">
        <v>1556</v>
      </c>
      <c r="C22" s="471"/>
    </row>
    <row r="23" s="466" customFormat="1" ht="25" customHeight="1" spans="1:3">
      <c r="A23" s="477" t="s">
        <v>548</v>
      </c>
      <c r="B23" s="478">
        <v>130</v>
      </c>
      <c r="C23" s="471"/>
    </row>
    <row r="24" s="466" customFormat="1" ht="25" customHeight="1" spans="1:3">
      <c r="A24" s="477" t="s">
        <v>549</v>
      </c>
      <c r="B24" s="478">
        <v>24</v>
      </c>
      <c r="C24" s="471"/>
    </row>
    <row r="25" s="466" customFormat="1" ht="25" customHeight="1" spans="1:3">
      <c r="A25" s="479" t="s">
        <v>550</v>
      </c>
      <c r="B25" s="480">
        <v>109</v>
      </c>
      <c r="C25" s="471"/>
    </row>
    <row r="26" s="466" customFormat="1" ht="37.2" customHeight="1" spans="1:2">
      <c r="A26" s="385" t="s">
        <v>551</v>
      </c>
      <c r="B26" s="385"/>
    </row>
    <row r="27" s="466" customFormat="1" ht="20.1" customHeight="1" spans="1:1">
      <c r="A27" s="467"/>
    </row>
    <row r="28" s="466" customFormat="1" ht="20.1" customHeight="1"/>
    <row r="29" s="466" customFormat="1" ht="20.1" customHeight="1"/>
    <row r="30" s="466" customFormat="1" ht="20.1" customHeight="1"/>
    <row r="31" s="466" customFormat="1" ht="20.1" customHeight="1"/>
    <row r="32" s="466" customFormat="1" ht="20.1" customHeight="1"/>
    <row r="33" s="466" customFormat="1" ht="20.1" customHeight="1"/>
    <row r="34" s="466" customFormat="1" ht="20.1" customHeight="1"/>
    <row r="35" s="466" customFormat="1" ht="20.1" customHeight="1"/>
    <row r="36" s="466" customFormat="1" ht="20.1" customHeight="1"/>
    <row r="37" s="466" customFormat="1" ht="20.1" customHeight="1"/>
    <row r="38" s="466" customFormat="1" ht="20.1" customHeight="1"/>
    <row r="39" s="466" customFormat="1" ht="20.1" customHeight="1"/>
    <row r="40" s="466" customFormat="1" ht="20.1" customHeight="1"/>
    <row r="41" s="466" customFormat="1" ht="20.1" customHeight="1"/>
    <row r="42" s="466" customFormat="1" ht="20.1" customHeight="1"/>
    <row r="43" s="466" customFormat="1" ht="20.1" customHeight="1"/>
    <row r="44" s="466" customFormat="1" ht="20.1" customHeight="1"/>
    <row r="45" s="466" customFormat="1" ht="20.1" customHeight="1"/>
    <row r="46" s="466" customFormat="1" ht="20.1" customHeight="1"/>
    <row r="47" s="466" customFormat="1" ht="20.1" customHeight="1"/>
    <row r="48" s="466" customFormat="1" ht="20.1" customHeight="1"/>
    <row r="49" s="466" customFormat="1" ht="20.1" customHeight="1"/>
    <row r="50" s="466" customFormat="1" ht="20.1" customHeight="1"/>
    <row r="51" s="466" customFormat="1" ht="20.1" customHeight="1"/>
    <row r="52" s="466" customFormat="1" ht="20.1" customHeight="1"/>
    <row r="53" s="466" customFormat="1" ht="20.1" customHeight="1"/>
    <row r="54" s="466" customFormat="1" ht="20.1" customHeight="1"/>
    <row r="55" s="466" customFormat="1" ht="20.1" customHeight="1"/>
    <row r="56" s="466" customFormat="1" ht="20.1" customHeight="1"/>
    <row r="57" s="466" customFormat="1" ht="20.1" customHeight="1"/>
    <row r="58" s="466" customFormat="1" ht="20.1" customHeight="1"/>
    <row r="59" s="466" customFormat="1" ht="20.1" customHeight="1"/>
    <row r="60" s="466" customFormat="1" ht="20.1" customHeight="1"/>
    <row r="61" s="466" customFormat="1" ht="20.1" customHeight="1"/>
    <row r="62" s="466" customFormat="1" ht="20.1" customHeight="1"/>
    <row r="63" s="466" customFormat="1" ht="20.1" customHeight="1"/>
    <row r="64" s="466" customFormat="1" ht="20.1" customHeight="1"/>
    <row r="65" s="466" customFormat="1" ht="20.1" customHeight="1"/>
    <row r="66" s="466" customFormat="1" ht="20.1" customHeight="1"/>
    <row r="67" s="466" customFormat="1" ht="20.1" customHeight="1"/>
    <row r="68" s="466" customFormat="1" ht="20.1" customHeight="1"/>
    <row r="69" s="466" customFormat="1" ht="20.1" customHeight="1"/>
    <row r="70" s="466" customFormat="1" ht="20.1" customHeight="1"/>
    <row r="71" s="466" customFormat="1" ht="20.1" customHeight="1"/>
    <row r="72" s="466" customFormat="1" ht="20.1" customHeight="1"/>
    <row r="73" s="466" customFormat="1" ht="20.1" customHeight="1"/>
    <row r="74" s="466" customFormat="1" ht="20.1" customHeight="1"/>
    <row r="75" s="466" customFormat="1" ht="20.1" customHeight="1"/>
    <row r="76" s="466" customFormat="1" ht="20.1" customHeight="1"/>
    <row r="77" s="466" customFormat="1" ht="20.1" customHeight="1"/>
    <row r="78" s="466" customFormat="1" ht="20.1" customHeight="1"/>
    <row r="79" s="466" customFormat="1" ht="49.5" customHeight="1"/>
    <row r="80" s="466" customFormat="1" ht="20.1" customHeight="1"/>
    <row r="81" s="466" customFormat="1" ht="20.1" customHeight="1"/>
    <row r="82" s="466" customFormat="1" ht="20.1" customHeight="1"/>
    <row r="83" s="466" customFormat="1" ht="20.1" customHeight="1"/>
    <row r="84" s="466" customFormat="1" ht="20.1" customHeight="1"/>
    <row r="85" s="466" customFormat="1" ht="20.1" customHeight="1"/>
    <row r="86" s="466" customFormat="1" ht="20.1" customHeight="1"/>
    <row r="87" s="466" customFormat="1" ht="20.1" customHeight="1"/>
    <row r="88" s="466" customFormat="1" ht="20.1" customHeight="1"/>
    <row r="89" s="466" customFormat="1" ht="20.1" customHeight="1"/>
    <row r="90" s="466" customFormat="1" ht="20.1" customHeight="1"/>
    <row r="91" s="466" customFormat="1" ht="20.1" customHeight="1"/>
    <row r="92" s="466" customFormat="1" ht="20.1" customHeight="1"/>
    <row r="93" s="466" customFormat="1" ht="20.1" customHeight="1"/>
    <row r="94" s="466" customFormat="1" ht="20.1" customHeight="1"/>
    <row r="95" s="466" customFormat="1" ht="20.1" customHeight="1"/>
    <row r="96" s="466" customFormat="1" ht="20.1" customHeight="1"/>
    <row r="97" s="466" customFormat="1" ht="20.1" customHeight="1"/>
    <row r="98" s="466" customFormat="1" ht="20.1" customHeight="1"/>
    <row r="99" s="466" customFormat="1" ht="20.1" customHeight="1"/>
    <row r="100" s="466" customFormat="1" ht="20.1" customHeight="1"/>
    <row r="101" s="466" customFormat="1" ht="20.1" customHeight="1"/>
    <row r="102" s="466" customFormat="1"/>
    <row r="103" s="466" customFormat="1"/>
    <row r="104" s="466" customFormat="1"/>
    <row r="105" s="466" customFormat="1"/>
    <row r="106" s="466" customFormat="1"/>
    <row r="107" s="466" customFormat="1"/>
    <row r="108" s="466" customFormat="1"/>
    <row r="109" s="466" customFormat="1"/>
    <row r="110" s="466" customFormat="1"/>
    <row r="111" s="466" customFormat="1"/>
    <row r="112" s="466" customFormat="1"/>
    <row r="113" s="466" customFormat="1"/>
    <row r="114" s="466" customFormat="1"/>
    <row r="115" s="466" customFormat="1"/>
    <row r="116" s="466" customFormat="1"/>
  </sheetData>
  <mergeCells count="4">
    <mergeCell ref="A1:B1"/>
    <mergeCell ref="A2:B2"/>
    <mergeCell ref="A3:B3"/>
    <mergeCell ref="A26:B26"/>
  </mergeCells>
  <printOptions horizontalCentered="1"/>
  <pageMargins left="0.235416666666667" right="0.235416666666667" top="0.511805555555556" bottom="0.471527777777778" header="0.313888888888889" footer="0.196527777777778"/>
  <pageSetup paperSize="9" fitToHeight="0" orientation="portrait" blackAndWhite="1" errors="blank"/>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56"/>
  <sheetViews>
    <sheetView showZeros="0" zoomScale="85" zoomScaleNormal="85" workbookViewId="0">
      <selection activeCell="F13" sqref="F13"/>
    </sheetView>
  </sheetViews>
  <sheetFormatPr defaultColWidth="9" defaultRowHeight="14.25"/>
  <cols>
    <col min="1" max="1" width="39.125" style="409" customWidth="1"/>
    <col min="2" max="5" width="11.125" style="410" customWidth="1"/>
    <col min="6" max="6" width="12.625" style="410" customWidth="1"/>
    <col min="7" max="7" width="11.75" style="410" customWidth="1"/>
    <col min="8" max="8" width="35.125" style="411" customWidth="1"/>
    <col min="9" max="12" width="11.125" style="410" customWidth="1"/>
    <col min="13" max="13" width="12.625" style="410" customWidth="1"/>
    <col min="14" max="14" width="11.75" style="410" customWidth="1"/>
    <col min="15" max="16384" width="9" style="412"/>
  </cols>
  <sheetData>
    <row r="1" ht="18" customHeight="1" spans="1:14">
      <c r="A1" s="17" t="s">
        <v>552</v>
      </c>
      <c r="B1" s="17"/>
      <c r="C1" s="17"/>
      <c r="D1" s="17"/>
      <c r="E1" s="17"/>
      <c r="F1" s="17"/>
      <c r="G1" s="17"/>
      <c r="H1" s="17"/>
      <c r="I1" s="17"/>
      <c r="J1" s="17"/>
      <c r="K1" s="444"/>
      <c r="L1" s="17"/>
      <c r="M1" s="17"/>
      <c r="N1" s="17"/>
    </row>
    <row r="2" ht="33" customHeight="1" spans="1:14">
      <c r="A2" s="42" t="s">
        <v>553</v>
      </c>
      <c r="B2" s="42"/>
      <c r="C2" s="42"/>
      <c r="D2" s="42"/>
      <c r="E2" s="42"/>
      <c r="F2" s="42"/>
      <c r="G2" s="42"/>
      <c r="H2" s="42"/>
      <c r="I2" s="42"/>
      <c r="J2" s="42"/>
      <c r="K2" s="445"/>
      <c r="L2" s="42"/>
      <c r="M2" s="42"/>
      <c r="N2" s="42"/>
    </row>
    <row r="3" ht="20.25" customHeight="1" spans="1:14">
      <c r="A3" s="413" t="s">
        <v>13</v>
      </c>
      <c r="B3" s="413"/>
      <c r="C3" s="413"/>
      <c r="D3" s="413"/>
      <c r="E3" s="413"/>
      <c r="F3" s="413"/>
      <c r="G3" s="413"/>
      <c r="H3" s="413"/>
      <c r="I3" s="413"/>
      <c r="J3" s="413"/>
      <c r="K3" s="446"/>
      <c r="L3" s="413"/>
      <c r="M3" s="413"/>
      <c r="N3" s="447" t="s">
        <v>38</v>
      </c>
    </row>
    <row r="4" ht="56.25" spans="1:14">
      <c r="A4" s="414" t="s">
        <v>554</v>
      </c>
      <c r="B4" s="48" t="s">
        <v>40</v>
      </c>
      <c r="C4" s="48" t="s">
        <v>41</v>
      </c>
      <c r="D4" s="48" t="s">
        <v>42</v>
      </c>
      <c r="E4" s="48" t="s">
        <v>43</v>
      </c>
      <c r="F4" s="48" t="s">
        <v>44</v>
      </c>
      <c r="G4" s="336" t="s">
        <v>45</v>
      </c>
      <c r="H4" s="415" t="s">
        <v>118</v>
      </c>
      <c r="I4" s="48" t="s">
        <v>40</v>
      </c>
      <c r="J4" s="48" t="s">
        <v>41</v>
      </c>
      <c r="K4" s="48" t="s">
        <v>42</v>
      </c>
      <c r="L4" s="48" t="s">
        <v>43</v>
      </c>
      <c r="M4" s="48" t="s">
        <v>44</v>
      </c>
      <c r="N4" s="341" t="s">
        <v>45</v>
      </c>
    </row>
    <row r="5" ht="20.1" customHeight="1" spans="1:14">
      <c r="A5" s="416" t="s">
        <v>47</v>
      </c>
      <c r="B5" s="417">
        <f>B6+B20</f>
        <v>285934</v>
      </c>
      <c r="C5" s="417">
        <f>C6+C20</f>
        <v>586043</v>
      </c>
      <c r="D5" s="418">
        <f>D6+D20</f>
        <v>689253</v>
      </c>
      <c r="E5" s="417">
        <f>E6+E20</f>
        <v>689896</v>
      </c>
      <c r="F5" s="417"/>
      <c r="G5" s="419"/>
      <c r="H5" s="420" t="s">
        <v>47</v>
      </c>
      <c r="I5" s="418">
        <f>I6+I20</f>
        <v>285934</v>
      </c>
      <c r="J5" s="418">
        <f t="shared" ref="J5:L5" si="0">J6+J20</f>
        <v>586043</v>
      </c>
      <c r="K5" s="448">
        <f t="shared" si="0"/>
        <v>689253</v>
      </c>
      <c r="L5" s="417">
        <f t="shared" si="0"/>
        <v>689896</v>
      </c>
      <c r="M5" s="417"/>
      <c r="N5" s="449"/>
    </row>
    <row r="6" ht="20.1" customHeight="1" spans="1:14">
      <c r="A6" s="421" t="s">
        <v>48</v>
      </c>
      <c r="B6" s="418">
        <f>SUM(B7:B19)</f>
        <v>1200</v>
      </c>
      <c r="C6" s="418">
        <f>SUM(C7:C19)</f>
        <v>1200</v>
      </c>
      <c r="D6" s="418">
        <v>1200</v>
      </c>
      <c r="E6" s="418">
        <f>SUM(E7:E19)</f>
        <v>1843</v>
      </c>
      <c r="F6" s="422">
        <f>E6/D6*100</f>
        <v>153.583333333333</v>
      </c>
      <c r="G6" s="422">
        <v>46.55</v>
      </c>
      <c r="H6" s="423" t="s">
        <v>49</v>
      </c>
      <c r="I6" s="418">
        <f t="shared" ref="I6:K6" si="1">SUM(I7:I19)</f>
        <v>229734</v>
      </c>
      <c r="J6" s="418">
        <f t="shared" si="1"/>
        <v>560843</v>
      </c>
      <c r="K6" s="448">
        <f t="shared" si="1"/>
        <v>655458</v>
      </c>
      <c r="L6" s="418">
        <f t="shared" ref="L6" si="2">SUM(L7:L19)</f>
        <v>580703</v>
      </c>
      <c r="M6" s="422">
        <f>L6/K6*100</f>
        <v>88.5949976962673</v>
      </c>
      <c r="N6" s="450">
        <v>138.045</v>
      </c>
    </row>
    <row r="7" ht="20.1" customHeight="1" spans="1:14">
      <c r="A7" s="424" t="s">
        <v>555</v>
      </c>
      <c r="B7" s="425"/>
      <c r="C7" s="425"/>
      <c r="D7" s="425"/>
      <c r="E7" s="425"/>
      <c r="F7" s="425"/>
      <c r="G7" s="426"/>
      <c r="H7" s="427" t="s">
        <v>556</v>
      </c>
      <c r="I7" s="425"/>
      <c r="J7" s="425"/>
      <c r="K7" s="451"/>
      <c r="L7" s="425"/>
      <c r="M7" s="425"/>
      <c r="N7" s="452">
        <v>0</v>
      </c>
    </row>
    <row r="8" ht="20.1" customHeight="1" spans="1:14">
      <c r="A8" s="428" t="s">
        <v>557</v>
      </c>
      <c r="B8" s="425"/>
      <c r="C8" s="425"/>
      <c r="D8" s="425"/>
      <c r="E8" s="425"/>
      <c r="F8" s="425"/>
      <c r="G8" s="426"/>
      <c r="H8" s="427" t="s">
        <v>558</v>
      </c>
      <c r="I8" s="425">
        <v>253</v>
      </c>
      <c r="J8" s="425">
        <v>154</v>
      </c>
      <c r="K8" s="451">
        <v>278</v>
      </c>
      <c r="L8" s="425">
        <v>154</v>
      </c>
      <c r="M8" s="429">
        <f>L8/K8*100</f>
        <v>55.3956834532374</v>
      </c>
      <c r="N8" s="452">
        <v>56.4102564102564</v>
      </c>
    </row>
    <row r="9" ht="20.1" customHeight="1" spans="1:14">
      <c r="A9" s="428" t="s">
        <v>559</v>
      </c>
      <c r="B9" s="425"/>
      <c r="C9" s="425"/>
      <c r="D9" s="425"/>
      <c r="E9" s="425"/>
      <c r="F9" s="425"/>
      <c r="G9" s="426"/>
      <c r="H9" s="427" t="s">
        <v>560</v>
      </c>
      <c r="I9" s="425">
        <v>186291</v>
      </c>
      <c r="J9" s="425">
        <v>407656</v>
      </c>
      <c r="K9" s="451">
        <v>458219</v>
      </c>
      <c r="L9" s="425">
        <v>393575</v>
      </c>
      <c r="M9" s="429">
        <f t="shared" ref="M9:M14" si="3">L9/K9*100</f>
        <v>85.8923353243755</v>
      </c>
      <c r="N9" s="452">
        <v>278.637168141593</v>
      </c>
    </row>
    <row r="10" ht="20.1" customHeight="1" spans="1:14">
      <c r="A10" s="428" t="s">
        <v>561</v>
      </c>
      <c r="B10" s="425"/>
      <c r="C10" s="425"/>
      <c r="D10" s="425"/>
      <c r="E10" s="425"/>
      <c r="F10" s="425"/>
      <c r="G10" s="426"/>
      <c r="H10" s="427" t="s">
        <v>562</v>
      </c>
      <c r="I10" s="425">
        <v>9442</v>
      </c>
      <c r="J10" s="425">
        <v>9240</v>
      </c>
      <c r="K10" s="451">
        <v>9316</v>
      </c>
      <c r="L10" s="425">
        <v>4967</v>
      </c>
      <c r="M10" s="429">
        <f t="shared" si="3"/>
        <v>53.3168741949334</v>
      </c>
      <c r="N10" s="452">
        <v>389.874411302983</v>
      </c>
    </row>
    <row r="11" ht="20.1" customHeight="1" spans="1:14">
      <c r="A11" s="428" t="s">
        <v>563</v>
      </c>
      <c r="B11" s="58"/>
      <c r="C11" s="425"/>
      <c r="D11" s="425"/>
      <c r="E11" s="425"/>
      <c r="F11" s="425"/>
      <c r="G11" s="426"/>
      <c r="H11" s="427" t="s">
        <v>564</v>
      </c>
      <c r="I11" s="58"/>
      <c r="J11" s="425"/>
      <c r="K11" s="451">
        <v>0</v>
      </c>
      <c r="L11" s="425"/>
      <c r="M11" s="429"/>
      <c r="N11" s="452">
        <v>0</v>
      </c>
    </row>
    <row r="12" ht="20.1" customHeight="1" spans="1:14">
      <c r="A12" s="428" t="s">
        <v>565</v>
      </c>
      <c r="B12" s="58"/>
      <c r="C12" s="425"/>
      <c r="D12" s="425"/>
      <c r="E12" s="425"/>
      <c r="F12" s="425"/>
      <c r="G12" s="426"/>
      <c r="H12" s="427" t="s">
        <v>566</v>
      </c>
      <c r="I12" s="58">
        <v>1258</v>
      </c>
      <c r="J12" s="425">
        <v>93260</v>
      </c>
      <c r="K12" s="451">
        <v>154341</v>
      </c>
      <c r="L12" s="425">
        <v>149217</v>
      </c>
      <c r="M12" s="429">
        <f t="shared" si="3"/>
        <v>96.6800785274166</v>
      </c>
      <c r="N12" s="452">
        <v>78.5753779561144</v>
      </c>
    </row>
    <row r="13" ht="20.1" customHeight="1" spans="1:14">
      <c r="A13" s="428" t="s">
        <v>567</v>
      </c>
      <c r="B13" s="58"/>
      <c r="C13" s="425"/>
      <c r="D13" s="425"/>
      <c r="E13" s="425"/>
      <c r="F13" s="425"/>
      <c r="G13" s="426"/>
      <c r="H13" s="427" t="s">
        <v>568</v>
      </c>
      <c r="I13" s="58">
        <v>32487</v>
      </c>
      <c r="J13" s="425">
        <v>50531</v>
      </c>
      <c r="K13" s="451">
        <v>33302</v>
      </c>
      <c r="L13" s="425">
        <v>32788</v>
      </c>
      <c r="M13" s="429">
        <f t="shared" si="3"/>
        <v>98.4565491562068</v>
      </c>
      <c r="N13" s="452">
        <v>115.42631838344</v>
      </c>
    </row>
    <row r="14" ht="20.1" customHeight="1" spans="1:14">
      <c r="A14" s="428" t="s">
        <v>569</v>
      </c>
      <c r="B14" s="58"/>
      <c r="C14" s="425"/>
      <c r="D14" s="425"/>
      <c r="E14" s="425"/>
      <c r="F14" s="425"/>
      <c r="G14" s="426"/>
      <c r="H14" s="427" t="s">
        <v>570</v>
      </c>
      <c r="I14" s="58">
        <v>3</v>
      </c>
      <c r="J14" s="425">
        <v>2</v>
      </c>
      <c r="K14" s="451">
        <v>2</v>
      </c>
      <c r="L14" s="425">
        <v>2</v>
      </c>
      <c r="M14" s="429">
        <f t="shared" si="3"/>
        <v>100</v>
      </c>
      <c r="N14" s="452">
        <v>200</v>
      </c>
    </row>
    <row r="15" ht="20.1" customHeight="1" spans="1:14">
      <c r="A15" s="428" t="s">
        <v>571</v>
      </c>
      <c r="B15" s="58"/>
      <c r="C15" s="425"/>
      <c r="D15" s="425"/>
      <c r="E15" s="425"/>
      <c r="F15" s="425"/>
      <c r="G15" s="426"/>
      <c r="H15" s="427"/>
      <c r="I15" s="58"/>
      <c r="J15" s="425"/>
      <c r="K15" s="451"/>
      <c r="L15" s="425"/>
      <c r="M15" s="425"/>
      <c r="N15" s="453"/>
    </row>
    <row r="16" ht="20.1" customHeight="1" spans="1:14">
      <c r="A16" s="428" t="s">
        <v>572</v>
      </c>
      <c r="B16" s="58"/>
      <c r="C16" s="425"/>
      <c r="D16" s="425"/>
      <c r="E16" s="425"/>
      <c r="F16" s="425"/>
      <c r="G16" s="426"/>
      <c r="H16" s="427"/>
      <c r="I16" s="58"/>
      <c r="J16" s="425"/>
      <c r="K16" s="451"/>
      <c r="L16" s="425"/>
      <c r="M16" s="425"/>
      <c r="N16" s="453"/>
    </row>
    <row r="17" ht="20.1" customHeight="1" spans="1:14">
      <c r="A17" s="363" t="s">
        <v>573</v>
      </c>
      <c r="B17" s="58">
        <v>1200</v>
      </c>
      <c r="C17" s="425">
        <v>1200</v>
      </c>
      <c r="D17" s="425">
        <v>1200</v>
      </c>
      <c r="E17" s="425">
        <v>1843</v>
      </c>
      <c r="F17" s="429">
        <f>E17/D17*100</f>
        <v>153.583333333333</v>
      </c>
      <c r="G17" s="429">
        <f>0.4655*100</f>
        <v>46.55</v>
      </c>
      <c r="H17" s="427"/>
      <c r="I17" s="58"/>
      <c r="J17" s="425"/>
      <c r="K17" s="451"/>
      <c r="L17" s="425"/>
      <c r="M17" s="425"/>
      <c r="N17" s="453"/>
    </row>
    <row r="18" ht="20.1" customHeight="1" spans="1:14">
      <c r="A18" s="363" t="s">
        <v>574</v>
      </c>
      <c r="B18" s="58"/>
      <c r="C18" s="425"/>
      <c r="D18" s="425"/>
      <c r="E18" s="425"/>
      <c r="F18" s="425"/>
      <c r="G18" s="430"/>
      <c r="H18" s="427"/>
      <c r="I18" s="58"/>
      <c r="J18" s="425"/>
      <c r="K18" s="451"/>
      <c r="L18" s="425"/>
      <c r="M18" s="425"/>
      <c r="N18" s="453"/>
    </row>
    <row r="19" ht="20.1" customHeight="1" spans="1:14">
      <c r="A19" s="363" t="s">
        <v>575</v>
      </c>
      <c r="B19" s="431"/>
      <c r="C19" s="431"/>
      <c r="D19" s="431"/>
      <c r="E19" s="431"/>
      <c r="F19" s="431"/>
      <c r="G19" s="430"/>
      <c r="H19" s="427"/>
      <c r="I19" s="431"/>
      <c r="J19" s="431"/>
      <c r="K19" s="454"/>
      <c r="L19" s="431"/>
      <c r="M19" s="431"/>
      <c r="N19" s="453"/>
    </row>
    <row r="20" ht="20.1" customHeight="1" spans="1:14">
      <c r="A20" s="421" t="s">
        <v>96</v>
      </c>
      <c r="B20" s="432">
        <f>B21+B22+B24+B27</f>
        <v>284734</v>
      </c>
      <c r="C20" s="417">
        <f>C21+C22+C24+C27</f>
        <v>584843</v>
      </c>
      <c r="D20" s="417">
        <f>D21+D22+D24+D27+D23</f>
        <v>688053</v>
      </c>
      <c r="E20" s="417">
        <f>E21+E22+E24+E27+E23</f>
        <v>688053</v>
      </c>
      <c r="F20" s="417"/>
      <c r="G20" s="361" t="s">
        <v>576</v>
      </c>
      <c r="H20" s="423" t="s">
        <v>98</v>
      </c>
      <c r="I20" s="432">
        <f>I21+I22+I23+I24+I26</f>
        <v>56200</v>
      </c>
      <c r="J20" s="418">
        <f>J21+J22+J23+J24+J26</f>
        <v>25200</v>
      </c>
      <c r="K20" s="455">
        <f>K21+K22+K24+K23</f>
        <v>33795</v>
      </c>
      <c r="L20" s="417">
        <f>L21+L22+L24+L26+L23</f>
        <v>109193</v>
      </c>
      <c r="M20" s="417"/>
      <c r="N20" s="374" t="s">
        <v>576</v>
      </c>
    </row>
    <row r="21" ht="20.1" customHeight="1" spans="1:14">
      <c r="A21" s="363" t="s">
        <v>99</v>
      </c>
      <c r="B21" s="174">
        <v>224926</v>
      </c>
      <c r="C21" s="433">
        <v>355035</v>
      </c>
      <c r="D21" s="433">
        <v>458245</v>
      </c>
      <c r="E21" s="433">
        <v>458245</v>
      </c>
      <c r="F21" s="433"/>
      <c r="G21" s="434"/>
      <c r="H21" s="169" t="s">
        <v>100</v>
      </c>
      <c r="I21" s="174">
        <v>200</v>
      </c>
      <c r="J21" s="433">
        <v>200</v>
      </c>
      <c r="K21" s="433">
        <v>181</v>
      </c>
      <c r="L21" s="433">
        <v>181</v>
      </c>
      <c r="M21" s="433"/>
      <c r="N21" s="456"/>
    </row>
    <row r="22" ht="20.1" customHeight="1" spans="1:14">
      <c r="A22" s="363" t="s">
        <v>101</v>
      </c>
      <c r="B22" s="433"/>
      <c r="C22" s="433"/>
      <c r="D22" s="433"/>
      <c r="E22" s="433"/>
      <c r="F22" s="433"/>
      <c r="G22" s="434"/>
      <c r="H22" s="169" t="s">
        <v>102</v>
      </c>
      <c r="I22" s="433"/>
      <c r="J22" s="433"/>
      <c r="K22" s="433">
        <v>8614</v>
      </c>
      <c r="L22" s="433">
        <v>8614</v>
      </c>
      <c r="M22" s="433"/>
      <c r="N22" s="456"/>
    </row>
    <row r="23" ht="20.1" customHeight="1" spans="1:14">
      <c r="A23" s="363" t="s">
        <v>577</v>
      </c>
      <c r="B23" s="433"/>
      <c r="C23" s="433"/>
      <c r="D23" s="433"/>
      <c r="E23" s="433"/>
      <c r="F23" s="433"/>
      <c r="G23" s="434"/>
      <c r="H23" s="364" t="s">
        <v>103</v>
      </c>
      <c r="I23" s="433">
        <v>31000</v>
      </c>
      <c r="J23" s="433"/>
      <c r="K23" s="433"/>
      <c r="L23" s="433"/>
      <c r="M23" s="433"/>
      <c r="N23" s="456"/>
    </row>
    <row r="24" ht="20.1" customHeight="1" spans="1:14">
      <c r="A24" s="176" t="s">
        <v>578</v>
      </c>
      <c r="B24" s="433">
        <f>SUM(B25:B26)</f>
        <v>5000</v>
      </c>
      <c r="C24" s="433">
        <f>SUM(C25:C26)</f>
        <v>175000</v>
      </c>
      <c r="D24" s="433">
        <f>SUM(D25:D26)</f>
        <v>175000</v>
      </c>
      <c r="E24" s="433">
        <f>SUM(E25:E26)</f>
        <v>175000</v>
      </c>
      <c r="F24" s="433"/>
      <c r="G24" s="435"/>
      <c r="H24" s="436" t="s">
        <v>105</v>
      </c>
      <c r="I24" s="174">
        <v>25000</v>
      </c>
      <c r="J24" s="174">
        <v>25000</v>
      </c>
      <c r="K24" s="174">
        <v>25000</v>
      </c>
      <c r="L24" s="174">
        <v>25000</v>
      </c>
      <c r="M24" s="433"/>
      <c r="N24" s="457"/>
    </row>
    <row r="25" ht="20.1" customHeight="1" spans="1:14">
      <c r="A25" s="176" t="s">
        <v>110</v>
      </c>
      <c r="B25" s="433"/>
      <c r="C25" s="433">
        <v>170000</v>
      </c>
      <c r="D25" s="433">
        <v>170000</v>
      </c>
      <c r="E25" s="433">
        <v>170000</v>
      </c>
      <c r="F25" s="433"/>
      <c r="G25" s="437"/>
      <c r="H25" s="436" t="s">
        <v>579</v>
      </c>
      <c r="I25" s="174">
        <v>25000</v>
      </c>
      <c r="J25" s="174">
        <v>25000</v>
      </c>
      <c r="K25" s="458">
        <v>25000</v>
      </c>
      <c r="L25" s="458">
        <v>25000</v>
      </c>
      <c r="M25" s="433"/>
      <c r="N25" s="459"/>
    </row>
    <row r="26" ht="20.1" customHeight="1" spans="1:14">
      <c r="A26" s="176" t="s">
        <v>112</v>
      </c>
      <c r="B26" s="174">
        <v>5000</v>
      </c>
      <c r="C26" s="174">
        <v>5000</v>
      </c>
      <c r="D26" s="174">
        <v>5000</v>
      </c>
      <c r="E26" s="174">
        <v>5000</v>
      </c>
      <c r="F26" s="433"/>
      <c r="G26" s="437"/>
      <c r="H26" s="438" t="s">
        <v>580</v>
      </c>
      <c r="I26" s="460"/>
      <c r="J26" s="460"/>
      <c r="K26" s="460"/>
      <c r="L26" s="461">
        <v>75398</v>
      </c>
      <c r="M26" s="433"/>
      <c r="N26" s="459"/>
    </row>
    <row r="27" ht="20.1" customHeight="1" spans="1:14">
      <c r="A27" s="439" t="s">
        <v>581</v>
      </c>
      <c r="B27" s="440">
        <v>54808</v>
      </c>
      <c r="C27" s="440">
        <v>54808</v>
      </c>
      <c r="D27" s="440">
        <v>54808</v>
      </c>
      <c r="E27" s="440">
        <v>54808</v>
      </c>
      <c r="F27" s="440"/>
      <c r="G27" s="441"/>
      <c r="H27" s="442"/>
      <c r="I27" s="462"/>
      <c r="J27" s="462"/>
      <c r="K27" s="462"/>
      <c r="L27" s="463"/>
      <c r="M27" s="440"/>
      <c r="N27" s="464"/>
    </row>
    <row r="28" ht="37.5" customHeight="1" spans="1:14">
      <c r="A28" s="443" t="s">
        <v>582</v>
      </c>
      <c r="B28" s="443"/>
      <c r="C28" s="443"/>
      <c r="D28" s="443"/>
      <c r="E28" s="443"/>
      <c r="F28" s="443"/>
      <c r="G28" s="443"/>
      <c r="H28" s="443"/>
      <c r="I28" s="443"/>
      <c r="J28" s="443"/>
      <c r="K28" s="465"/>
      <c r="L28" s="443"/>
      <c r="M28" s="443"/>
      <c r="N28" s="443"/>
    </row>
    <row r="29" ht="20.1" customHeight="1" spans="7:14">
      <c r="G29" s="412"/>
      <c r="N29" s="412"/>
    </row>
    <row r="30" ht="20.1" customHeight="1" spans="7:14">
      <c r="G30" s="412"/>
      <c r="N30" s="412"/>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s="409" customFormat="1" ht="20.1" customHeight="1" spans="2:14">
      <c r="B50" s="410"/>
      <c r="C50" s="410"/>
      <c r="D50" s="410"/>
      <c r="E50" s="410"/>
      <c r="F50" s="410"/>
      <c r="G50" s="410"/>
      <c r="H50" s="411"/>
      <c r="I50" s="410"/>
      <c r="J50" s="410"/>
      <c r="K50" s="410"/>
      <c r="L50" s="410"/>
      <c r="M50" s="410"/>
      <c r="N50" s="410"/>
    </row>
    <row r="51" s="409" customFormat="1" ht="20.1" customHeight="1" spans="2:14">
      <c r="B51" s="410"/>
      <c r="C51" s="410"/>
      <c r="D51" s="410"/>
      <c r="E51" s="410"/>
      <c r="F51" s="410"/>
      <c r="G51" s="410"/>
      <c r="H51" s="411"/>
      <c r="I51" s="410"/>
      <c r="J51" s="410"/>
      <c r="K51" s="410"/>
      <c r="L51" s="410"/>
      <c r="M51" s="410"/>
      <c r="N51" s="410"/>
    </row>
    <row r="52" s="409" customFormat="1" ht="20.1" customHeight="1" spans="2:14">
      <c r="B52" s="410"/>
      <c r="C52" s="410"/>
      <c r="D52" s="410"/>
      <c r="E52" s="410"/>
      <c r="F52" s="410"/>
      <c r="G52" s="410"/>
      <c r="H52" s="411"/>
      <c r="I52" s="410"/>
      <c r="J52" s="410"/>
      <c r="K52" s="410"/>
      <c r="L52" s="410"/>
      <c r="M52" s="410"/>
      <c r="N52" s="410"/>
    </row>
    <row r="53" s="409" customFormat="1" ht="20.1" customHeight="1" spans="2:14">
      <c r="B53" s="410"/>
      <c r="C53" s="410"/>
      <c r="D53" s="410"/>
      <c r="E53" s="410"/>
      <c r="F53" s="410"/>
      <c r="G53" s="410"/>
      <c r="H53" s="411"/>
      <c r="I53" s="410"/>
      <c r="J53" s="410"/>
      <c r="K53" s="410"/>
      <c r="L53" s="410"/>
      <c r="M53" s="410"/>
      <c r="N53" s="410"/>
    </row>
    <row r="54" s="409" customFormat="1" ht="20.1" customHeight="1" spans="2:14">
      <c r="B54" s="410"/>
      <c r="C54" s="410"/>
      <c r="D54" s="410"/>
      <c r="E54" s="410"/>
      <c r="F54" s="410"/>
      <c r="G54" s="410"/>
      <c r="H54" s="411"/>
      <c r="I54" s="410"/>
      <c r="J54" s="410"/>
      <c r="K54" s="410"/>
      <c r="L54" s="410"/>
      <c r="M54" s="410"/>
      <c r="N54" s="410"/>
    </row>
    <row r="55" s="409" customFormat="1" ht="20.1" customHeight="1" spans="2:14">
      <c r="B55" s="410"/>
      <c r="C55" s="410"/>
      <c r="D55" s="410"/>
      <c r="E55" s="410"/>
      <c r="F55" s="410"/>
      <c r="G55" s="410"/>
      <c r="H55" s="411"/>
      <c r="I55" s="410"/>
      <c r="J55" s="410"/>
      <c r="K55" s="410"/>
      <c r="L55" s="410"/>
      <c r="M55" s="410"/>
      <c r="N55" s="410"/>
    </row>
    <row r="56" s="409" customFormat="1" ht="20.1" customHeight="1" spans="2:14">
      <c r="B56" s="410"/>
      <c r="C56" s="410"/>
      <c r="D56" s="410"/>
      <c r="E56" s="410"/>
      <c r="F56" s="410"/>
      <c r="G56" s="410"/>
      <c r="H56" s="411"/>
      <c r="I56" s="410"/>
      <c r="J56" s="410"/>
      <c r="K56" s="410"/>
      <c r="L56" s="410"/>
      <c r="M56" s="410"/>
      <c r="N56" s="410"/>
    </row>
  </sheetData>
  <mergeCells count="4">
    <mergeCell ref="A1:H1"/>
    <mergeCell ref="A2:N2"/>
    <mergeCell ref="A3:H3"/>
    <mergeCell ref="A28:N28"/>
  </mergeCells>
  <printOptions horizontalCentered="1"/>
  <pageMargins left="0.15625" right="0.15625" top="0.511805555555556" bottom="0.313888888888889" header="0.313888888888889" footer="0.313888888888889"/>
  <pageSetup paperSize="9" scale="69" fitToHeight="0" orientation="landscape"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62"/>
  <sheetViews>
    <sheetView zoomScale="85" zoomScaleNormal="85" topLeftCell="A40" workbookViewId="0">
      <selection activeCell="C61" sqref="C61"/>
    </sheetView>
  </sheetViews>
  <sheetFormatPr defaultColWidth="9" defaultRowHeight="14.25" outlineLevelCol="2"/>
  <cols>
    <col min="1" max="1" width="62.625" style="399" customWidth="1"/>
    <col min="2" max="2" width="29.75" style="399" customWidth="1"/>
    <col min="3" max="3" width="11.625" style="400" customWidth="1"/>
    <col min="4" max="16384" width="9" style="400"/>
  </cols>
  <sheetData>
    <row r="1" ht="18" customHeight="1" spans="1:2">
      <c r="A1" s="140" t="s">
        <v>583</v>
      </c>
      <c r="B1" s="140"/>
    </row>
    <row r="2" ht="24" spans="1:2">
      <c r="A2" s="141" t="s">
        <v>584</v>
      </c>
      <c r="B2" s="141"/>
    </row>
    <row r="3" ht="20.25" customHeight="1" spans="1:2">
      <c r="A3" s="113"/>
      <c r="B3" s="189" t="s">
        <v>38</v>
      </c>
    </row>
    <row r="4" ht="20.1" customHeight="1" spans="1:2">
      <c r="A4" s="401" t="s">
        <v>118</v>
      </c>
      <c r="B4" s="402" t="s">
        <v>43</v>
      </c>
    </row>
    <row r="5" ht="20.1" customHeight="1" spans="1:2">
      <c r="A5" s="403" t="s">
        <v>49</v>
      </c>
      <c r="B5" s="404">
        <v>580703</v>
      </c>
    </row>
    <row r="6" ht="20.1" customHeight="1" spans="1:2">
      <c r="A6" s="405" t="s">
        <v>278</v>
      </c>
      <c r="B6" s="404">
        <v>154</v>
      </c>
    </row>
    <row r="7" ht="20.1" customHeight="1" spans="1:2">
      <c r="A7" s="405" t="s">
        <v>585</v>
      </c>
      <c r="B7" s="404">
        <v>154</v>
      </c>
    </row>
    <row r="8" ht="20.1" customHeight="1" spans="1:2">
      <c r="A8" s="256" t="s">
        <v>586</v>
      </c>
      <c r="B8" s="404">
        <v>154</v>
      </c>
    </row>
    <row r="9" ht="20.1" customHeight="1" spans="1:3">
      <c r="A9" s="405" t="s">
        <v>397</v>
      </c>
      <c r="B9" s="404">
        <v>393575</v>
      </c>
      <c r="C9" s="406"/>
    </row>
    <row r="10" ht="20.1" customHeight="1" spans="1:3">
      <c r="A10" s="405" t="s">
        <v>587</v>
      </c>
      <c r="B10" s="404">
        <v>367851</v>
      </c>
      <c r="C10" s="406"/>
    </row>
    <row r="11" ht="20.1" customHeight="1" spans="1:2">
      <c r="A11" s="256" t="s">
        <v>588</v>
      </c>
      <c r="B11" s="404">
        <v>347030</v>
      </c>
    </row>
    <row r="12" ht="20.1" customHeight="1" spans="1:2">
      <c r="A12" s="256" t="s">
        <v>589</v>
      </c>
      <c r="B12" s="404">
        <v>1177</v>
      </c>
    </row>
    <row r="13" ht="20.1" customHeight="1" spans="1:2">
      <c r="A13" s="256" t="s">
        <v>590</v>
      </c>
      <c r="B13" s="404">
        <v>942</v>
      </c>
    </row>
    <row r="14" ht="20.1" customHeight="1" spans="1:2">
      <c r="A14" s="256" t="s">
        <v>591</v>
      </c>
      <c r="B14" s="404">
        <v>93</v>
      </c>
    </row>
    <row r="15" ht="20.1" customHeight="1" spans="1:2">
      <c r="A15" s="256" t="s">
        <v>592</v>
      </c>
      <c r="B15" s="404">
        <v>18609</v>
      </c>
    </row>
    <row r="16" ht="20.1" customHeight="1" spans="1:2">
      <c r="A16" s="405" t="s">
        <v>593</v>
      </c>
      <c r="B16" s="404">
        <v>21794</v>
      </c>
    </row>
    <row r="17" ht="20.1" customHeight="1" spans="1:2">
      <c r="A17" s="256" t="s">
        <v>594</v>
      </c>
      <c r="B17" s="404">
        <v>21794</v>
      </c>
    </row>
    <row r="18" ht="20.1" customHeight="1" spans="1:2">
      <c r="A18" s="405" t="s">
        <v>595</v>
      </c>
      <c r="B18" s="404">
        <v>3930</v>
      </c>
    </row>
    <row r="19" ht="20.1" customHeight="1" spans="1:2">
      <c r="A19" s="256" t="s">
        <v>596</v>
      </c>
      <c r="B19" s="404">
        <v>3590</v>
      </c>
    </row>
    <row r="20" ht="20.1" customHeight="1" spans="1:2">
      <c r="A20" s="256" t="s">
        <v>597</v>
      </c>
      <c r="B20" s="404">
        <v>340</v>
      </c>
    </row>
    <row r="21" ht="20.1" customHeight="1" spans="1:2">
      <c r="A21" s="405" t="s">
        <v>412</v>
      </c>
      <c r="B21" s="404">
        <v>4967</v>
      </c>
    </row>
    <row r="22" ht="20.1" customHeight="1" spans="1:2">
      <c r="A22" s="405" t="s">
        <v>598</v>
      </c>
      <c r="B22" s="404">
        <v>54</v>
      </c>
    </row>
    <row r="23" ht="20.1" customHeight="1" spans="1:2">
      <c r="A23" s="256" t="s">
        <v>599</v>
      </c>
      <c r="B23" s="404">
        <v>54</v>
      </c>
    </row>
    <row r="24" ht="20.1" customHeight="1" spans="1:2">
      <c r="A24" s="405" t="s">
        <v>600</v>
      </c>
      <c r="B24" s="404">
        <v>4913</v>
      </c>
    </row>
    <row r="25" ht="20.1" customHeight="1" spans="1:2">
      <c r="A25" s="256" t="s">
        <v>601</v>
      </c>
      <c r="B25" s="404">
        <v>4913</v>
      </c>
    </row>
    <row r="26" ht="20.1" customHeight="1" spans="1:2">
      <c r="A26" s="405" t="s">
        <v>602</v>
      </c>
      <c r="B26" s="404">
        <v>149217</v>
      </c>
    </row>
    <row r="27" ht="20.1" customHeight="1" spans="1:2">
      <c r="A27" s="405" t="s">
        <v>603</v>
      </c>
      <c r="B27" s="404">
        <v>148422</v>
      </c>
    </row>
    <row r="28" ht="20.1" customHeight="1" spans="1:2">
      <c r="A28" s="256" t="s">
        <v>604</v>
      </c>
      <c r="B28" s="404">
        <v>148422</v>
      </c>
    </row>
    <row r="29" ht="20.1" customHeight="1" spans="1:2">
      <c r="A29" s="405" t="s">
        <v>605</v>
      </c>
      <c r="B29" s="404">
        <v>795</v>
      </c>
    </row>
    <row r="30" ht="20.1" customHeight="1" spans="1:2">
      <c r="A30" s="256" t="s">
        <v>606</v>
      </c>
      <c r="B30" s="404">
        <v>465</v>
      </c>
    </row>
    <row r="31" ht="20.1" customHeight="1" spans="1:2">
      <c r="A31" s="256" t="s">
        <v>607</v>
      </c>
      <c r="B31" s="404">
        <v>198</v>
      </c>
    </row>
    <row r="32" ht="20.1" customHeight="1" spans="1:2">
      <c r="A32" s="256" t="s">
        <v>608</v>
      </c>
      <c r="B32" s="404">
        <v>5</v>
      </c>
    </row>
    <row r="33" ht="20.1" customHeight="1" spans="1:2">
      <c r="A33" s="256" t="s">
        <v>609</v>
      </c>
      <c r="B33" s="404">
        <v>100</v>
      </c>
    </row>
    <row r="34" ht="20.1" customHeight="1" spans="1:2">
      <c r="A34" s="256" t="s">
        <v>610</v>
      </c>
      <c r="B34" s="404">
        <v>22</v>
      </c>
    </row>
    <row r="35" ht="20.1" customHeight="1" spans="1:2">
      <c r="A35" s="256" t="s">
        <v>611</v>
      </c>
      <c r="B35" s="404">
        <v>5</v>
      </c>
    </row>
    <row r="36" ht="20.1" customHeight="1" spans="1:2">
      <c r="A36" s="405" t="s">
        <v>505</v>
      </c>
      <c r="B36" s="404">
        <v>32788</v>
      </c>
    </row>
    <row r="37" ht="20.1" customHeight="1" spans="1:2">
      <c r="A37" s="405" t="s">
        <v>612</v>
      </c>
      <c r="B37" s="404">
        <v>32788</v>
      </c>
    </row>
    <row r="38" ht="20.1" customHeight="1" spans="1:2">
      <c r="A38" s="256" t="s">
        <v>613</v>
      </c>
      <c r="B38" s="404">
        <v>22298</v>
      </c>
    </row>
    <row r="39" ht="20.1" customHeight="1" spans="1:2">
      <c r="A39" s="256" t="s">
        <v>614</v>
      </c>
      <c r="B39" s="404">
        <v>1431</v>
      </c>
    </row>
    <row r="40" ht="20.1" customHeight="1" spans="1:2">
      <c r="A40" s="256" t="s">
        <v>615</v>
      </c>
      <c r="B40" s="404">
        <v>9059</v>
      </c>
    </row>
    <row r="41" ht="20.1" customHeight="1" spans="1:2">
      <c r="A41" s="405" t="s">
        <v>508</v>
      </c>
      <c r="B41" s="404">
        <v>2</v>
      </c>
    </row>
    <row r="42" ht="20.1" customHeight="1" spans="1:2">
      <c r="A42" s="405" t="s">
        <v>616</v>
      </c>
      <c r="B42" s="404">
        <v>2</v>
      </c>
    </row>
    <row r="43" ht="20.1" customHeight="1" spans="1:2">
      <c r="A43" s="256" t="s">
        <v>617</v>
      </c>
      <c r="B43" s="404">
        <v>2</v>
      </c>
    </row>
    <row r="44" ht="20.1" customHeight="1" spans="1:2">
      <c r="A44" s="260"/>
      <c r="B44" s="407"/>
    </row>
    <row r="45" ht="36" customHeight="1" spans="1:2">
      <c r="A45" s="408" t="s">
        <v>618</v>
      </c>
      <c r="B45" s="408"/>
    </row>
    <row r="46" ht="35.1" customHeight="1"/>
    <row r="59" spans="1:2">
      <c r="A59" s="400"/>
      <c r="B59" s="400"/>
    </row>
    <row r="60" spans="1:2">
      <c r="A60" s="400"/>
      <c r="B60" s="400"/>
    </row>
    <row r="61" spans="1:2">
      <c r="A61" s="400"/>
      <c r="B61" s="400"/>
    </row>
    <row r="62" spans="1:2">
      <c r="A62" s="400"/>
      <c r="B62" s="400"/>
    </row>
  </sheetData>
  <mergeCells count="3">
    <mergeCell ref="A1:B1"/>
    <mergeCell ref="A2:B2"/>
    <mergeCell ref="A45:B45"/>
  </mergeCells>
  <printOptions horizontalCentered="1"/>
  <pageMargins left="0.235416666666667" right="0.235416666666667" top="0.511805555555556" bottom="0.511805555555556" header="0.235416666666667" footer="0.235416666666667"/>
  <pageSetup paperSize="9"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
  <sheetViews>
    <sheetView zoomScale="130" zoomScaleNormal="130" workbookViewId="0">
      <selection activeCell="B15" sqref="B15"/>
    </sheetView>
  </sheetViews>
  <sheetFormatPr defaultColWidth="9" defaultRowHeight="13.5" outlineLevelCol="4"/>
  <cols>
    <col min="1" max="1" width="9.875" style="123" customWidth="1"/>
    <col min="2" max="2" width="26.725" style="123" customWidth="1"/>
    <col min="3" max="3" width="42.0166666666667" style="123" customWidth="1"/>
    <col min="4" max="16384" width="9" style="123"/>
  </cols>
  <sheetData>
    <row r="1" ht="18" spans="1:3">
      <c r="A1" s="140" t="s">
        <v>619</v>
      </c>
      <c r="B1" s="140"/>
      <c r="C1" s="140"/>
    </row>
    <row r="2" ht="25.5" customHeight="1" spans="1:3">
      <c r="A2" s="386" t="s">
        <v>620</v>
      </c>
      <c r="B2" s="386"/>
      <c r="C2" s="386"/>
    </row>
    <row r="3" ht="20.25" customHeight="1" spans="1:3">
      <c r="A3" s="113" t="s">
        <v>512</v>
      </c>
      <c r="B3" s="113"/>
      <c r="C3" s="113"/>
    </row>
    <row r="4" ht="14.25" customHeight="1" spans="1:3">
      <c r="A4" s="189"/>
      <c r="B4" s="189"/>
      <c r="C4" s="127" t="s">
        <v>38</v>
      </c>
    </row>
    <row r="5" ht="21" customHeight="1" spans="1:5">
      <c r="A5" s="116" t="s">
        <v>513</v>
      </c>
      <c r="B5" s="128"/>
      <c r="C5" s="129" t="s">
        <v>43</v>
      </c>
      <c r="D5" s="205"/>
      <c r="E5" s="205"/>
    </row>
    <row r="6" ht="21" customHeight="1" spans="1:5">
      <c r="A6" s="387" t="s">
        <v>516</v>
      </c>
      <c r="B6" s="388"/>
      <c r="C6" s="389">
        <v>8614</v>
      </c>
      <c r="D6" s="205"/>
      <c r="E6" s="205"/>
    </row>
    <row r="7" ht="21" customHeight="1" spans="1:5">
      <c r="A7" s="390" t="s">
        <v>621</v>
      </c>
      <c r="B7" s="391"/>
      <c r="C7" s="392">
        <v>3950</v>
      </c>
      <c r="D7" s="205"/>
      <c r="E7" s="205"/>
    </row>
    <row r="8" ht="21" customHeight="1" spans="1:5">
      <c r="A8" s="393" t="s">
        <v>622</v>
      </c>
      <c r="B8" s="394"/>
      <c r="C8" s="395">
        <v>10</v>
      </c>
      <c r="D8" s="205"/>
      <c r="E8" s="205"/>
    </row>
    <row r="9" ht="21" customHeight="1" spans="1:5">
      <c r="A9" s="393" t="s">
        <v>623</v>
      </c>
      <c r="B9" s="394"/>
      <c r="C9" s="395">
        <v>200</v>
      </c>
      <c r="D9" s="205"/>
      <c r="E9" s="205"/>
    </row>
    <row r="10" ht="21" customHeight="1" spans="1:5">
      <c r="A10" s="393" t="s">
        <v>624</v>
      </c>
      <c r="B10" s="394"/>
      <c r="C10" s="395">
        <v>100</v>
      </c>
      <c r="D10" s="205"/>
      <c r="E10" s="205"/>
    </row>
    <row r="11" ht="21" customHeight="1" spans="1:5">
      <c r="A11" s="393" t="s">
        <v>625</v>
      </c>
      <c r="B11" s="394"/>
      <c r="C11" s="395">
        <v>300</v>
      </c>
      <c r="D11" s="205"/>
      <c r="E11" s="205"/>
    </row>
    <row r="12" ht="21" customHeight="1" spans="1:5">
      <c r="A12" s="396" t="s">
        <v>626</v>
      </c>
      <c r="B12" s="397"/>
      <c r="C12" s="398">
        <v>4054</v>
      </c>
      <c r="D12" s="205"/>
      <c r="E12" s="205"/>
    </row>
  </sheetData>
  <mergeCells count="11">
    <mergeCell ref="A1:C1"/>
    <mergeCell ref="A2:C2"/>
    <mergeCell ref="A3:C3"/>
    <mergeCell ref="A5:B5"/>
    <mergeCell ref="A6:B6"/>
    <mergeCell ref="A7:B7"/>
    <mergeCell ref="A8:B8"/>
    <mergeCell ref="A9:B9"/>
    <mergeCell ref="A10:B10"/>
    <mergeCell ref="A11:B11"/>
    <mergeCell ref="A12:B12"/>
  </mergeCells>
  <printOptions horizontalCentered="1"/>
  <pageMargins left="0.313888888888889" right="0.313888888888889" top="0.393055555555556" bottom="0.196527777777778" header="0.313888888888889" footer="0.313888888888889"/>
  <pageSetup paperSize="9" fitToHeight="0"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目录</vt:lpstr>
      <vt:lpstr>01-2021公共平衡 </vt:lpstr>
      <vt:lpstr>02-2021公共本级支出功能 </vt:lpstr>
      <vt:lpstr>03-2021公共转移支付分地区</vt:lpstr>
      <vt:lpstr>04-2021公共转移支付分项目 </vt:lpstr>
      <vt:lpstr>5-2021基金平衡</vt:lpstr>
      <vt:lpstr>6-2021基金支出</vt:lpstr>
      <vt:lpstr>7-2021基金转移支付分地区</vt:lpstr>
      <vt:lpstr>8-2021基金转移支付分项目 </vt:lpstr>
      <vt:lpstr>9-2021国资平衡</vt:lpstr>
      <vt:lpstr>10-2021社保平衡</vt:lpstr>
      <vt:lpstr>11-2021社保结余</vt:lpstr>
      <vt:lpstr>12-2022公共平衡</vt:lpstr>
      <vt:lpstr>13-2022公共本级支出功能 </vt:lpstr>
      <vt:lpstr>14-2022公共基本和项目 </vt:lpstr>
      <vt:lpstr>15-2022公共本级基本支出</vt:lpstr>
      <vt:lpstr>16-2022公共转移支付分地区</vt:lpstr>
      <vt:lpstr>17-2022公共转移支付分项目</vt:lpstr>
      <vt:lpstr>18-2022基金平衡</vt:lpstr>
      <vt:lpstr>19-2022基金支出</vt:lpstr>
      <vt:lpstr>20-2022基金转移支付分地区</vt:lpstr>
      <vt:lpstr>21-2022基金转移支付分项目</vt:lpstr>
      <vt:lpstr>22-2022国资平衡</vt:lpstr>
      <vt:lpstr>23-2022社保平衡</vt:lpstr>
      <vt:lpstr>24-2022社保结余</vt:lpstr>
      <vt:lpstr>25-街道支出预算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2006-09-13T11:21:00Z</dcterms:created>
  <dcterms:modified xsi:type="dcterms:W3CDTF">2022-01-28T07:34:57Z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